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72.30.1.20\planificacion y desarrollo\4 PLANES, PROGRAMAS Y PROYECTOS\Fisica-Financiera (FIFI)\S2\T4\"/>
    </mc:Choice>
  </mc:AlternateContent>
  <xr:revisionPtr revIDLastSave="0" documentId="13_ncr:1_{9079E2B5-F533-45D8-82EB-7B9C05628257}" xr6:coauthVersionLast="47" xr6:coauthVersionMax="47" xr10:uidLastSave="{00000000-0000-0000-0000-000000000000}"/>
  <bookViews>
    <workbookView xWindow="-90" yWindow="-90" windowWidth="19380" windowHeight="10260" firstSheet="1" activeTab="1" xr2:uid="{00000000-000D-0000-FFFF-FFFF01000000}"/>
  </bookViews>
  <sheets>
    <sheet name="T3" sheetId="2" state="hidden" r:id="rId1"/>
    <sheet name="T4" sheetId="1" r:id="rId2"/>
    <sheet name="S2" sheetId="3" state="hidden" r:id="rId3"/>
  </sheets>
  <definedNames>
    <definedName name="_xlnm.Print_Area" localSheetId="2">'S2'!$A$1:$J$62</definedName>
    <definedName name="_xlnm.Print_Area" localSheetId="0">'T3'!$A$1:$J$63</definedName>
    <definedName name="_xlnm.Print_Area" localSheetId="1">'T4'!$A$1:$J$62</definedName>
    <definedName name="_xlnm.Print_Titles" localSheetId="2">'S2'!$1:$4</definedName>
    <definedName name="_xlnm.Print_Titles" localSheetId="0">'T3'!$1:$4</definedName>
    <definedName name="_xlnm.Print_Titles" localSheetId="1">'T4'!$1:$4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3" l="1"/>
  <c r="I33" i="3"/>
  <c r="J32" i="3"/>
  <c r="I32" i="3"/>
  <c r="J31" i="3"/>
  <c r="I31" i="3"/>
  <c r="J30" i="3"/>
  <c r="I30" i="3"/>
  <c r="J29" i="3"/>
  <c r="I29" i="3"/>
  <c r="I25" i="3"/>
  <c r="J33" i="2"/>
  <c r="I33" i="2"/>
  <c r="J32" i="2"/>
  <c r="I32" i="2"/>
  <c r="J31" i="2"/>
  <c r="I31" i="2"/>
  <c r="J30" i="2"/>
  <c r="I30" i="2"/>
  <c r="J29" i="2"/>
  <c r="I29" i="2"/>
  <c r="I25" i="2"/>
  <c r="I29" i="1" l="1"/>
  <c r="I30" i="1"/>
  <c r="I31" i="1"/>
  <c r="I32" i="1"/>
  <c r="I33" i="1"/>
  <c r="J29" i="1"/>
  <c r="J31" i="1"/>
  <c r="J32" i="1"/>
  <c r="J33" i="1"/>
  <c r="J30" i="1"/>
  <c r="I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tc={EE505C28-E861-41DD-B33E-8A98F786B5BC}</author>
  </authors>
  <commentList>
    <comment ref="D28" authorId="0" shapeId="0" xr:uid="{A29EDE4D-92A3-4973-99F6-EF1E90ABE26D}">
      <text>
        <r>
          <rPr>
            <b/>
            <sz val="9"/>
            <color indexed="81"/>
            <rFont val="Tahoma"/>
            <family val="2"/>
          </rPr>
          <t>Wandnerys Fuertes:</t>
        </r>
        <r>
          <rPr>
            <sz val="9"/>
            <color indexed="81"/>
            <rFont val="Tahoma"/>
            <family val="2"/>
          </rPr>
          <t xml:space="preserve">
Presupuesto inicial</t>
        </r>
      </text>
    </comment>
    <comment ref="B37" authorId="1" shapeId="0" xr:uid="{EE505C28-E861-41DD-B33E-8A98F786B5B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Wandnerys Fuertes</author>
    <author>tc={17C4DB23-0AD9-4770-9CBD-6A20A114BC18}</author>
  </authors>
  <commentList>
    <comment ref="D28" authorId="0" shapeId="0" xr:uid="{F0346D92-050A-4696-A275-997F8AC8182C}">
      <text>
        <r>
          <rPr>
            <b/>
            <sz val="9"/>
            <color indexed="81"/>
            <rFont val="Tahoma"/>
            <family val="2"/>
          </rPr>
          <t>Wandnerys Fuertes:</t>
        </r>
        <r>
          <rPr>
            <sz val="9"/>
            <color indexed="81"/>
            <rFont val="Tahoma"/>
            <family val="2"/>
          </rPr>
          <t xml:space="preserve">
Presupuesto inicial</t>
        </r>
      </text>
    </comment>
    <comment ref="B37" authorId="1" shapeId="0" xr:uid="{17C4DB23-0AD9-4770-9CBD-6A20A114BC18}">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Wandnerys Fuertes</author>
    <author>tc={41622049-4D91-43F0-AE15-A6FF15334D5C}</author>
  </authors>
  <commentList>
    <comment ref="D28" authorId="0" shapeId="0" xr:uid="{B9190E03-2FCC-46A4-B369-AE2838F83B9F}">
      <text>
        <r>
          <rPr>
            <b/>
            <sz val="9"/>
            <color indexed="81"/>
            <rFont val="Tahoma"/>
            <family val="2"/>
          </rPr>
          <t>Wandnerys Fuertes:</t>
        </r>
        <r>
          <rPr>
            <sz val="9"/>
            <color indexed="81"/>
            <rFont val="Tahoma"/>
            <family val="2"/>
          </rPr>
          <t xml:space="preserve">
Presupuesto inicial</t>
        </r>
      </text>
    </comment>
    <comment ref="B37" authorId="1" shapeId="0" xr:uid="{41622049-4D91-43F0-AE15-A6FF15334D5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sharedStrings.xml><?xml version="1.0" encoding="utf-8"?>
<sst xmlns="http://schemas.openxmlformats.org/spreadsheetml/2006/main" count="333" uniqueCount="107">
  <si>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</si>
  <si>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</si>
  <si>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</si>
  <si>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</si>
  <si>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</si>
  <si>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</si>
  <si>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</si>
  <si>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</si>
  <si>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</si>
  <si>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</si>
  <si>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</si>
  <si>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</si>
  <si>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</si>
  <si>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</si>
  <si>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</si>
  <si>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</si>
  <si>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</si>
  <si>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</si>
  <si>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</si>
  <si>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</si>
  <si>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</si>
  <si>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</si>
  <si>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</si>
  <si>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</si>
  <si>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</si>
  <si>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</si>
  <si>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</si>
  <si>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</si>
  <si>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</si>
  <si>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</si>
  <si>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</si>
  <si>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</si>
  <si>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</si>
  <si>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</si>
  <si>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</si>
  <si>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</si>
  <si>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</si>
  <si>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</si>
  <si>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</si>
  <si>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</si>
  <si>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</si>
  <si>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</si>
  <si>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</si>
  <si>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</si>
  <si>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</si>
  <si>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</si>
  <si>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</si>
  <si>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</si>
  <si>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</si>
  <si>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0205-MINISTERIO DE HACIENDA</t>
  </si>
  <si>
    <t>01-MINISTERIO DE HACIENDA</t>
  </si>
  <si>
    <t>0004-DIRECCIÓN GENERAL DE CONTRATACIONES PÚBLICAS</t>
  </si>
  <si>
    <t>14-Regulación, supervisión y fomento de las Compras Públicas</t>
  </si>
  <si>
    <t>1.1.1</t>
  </si>
  <si>
    <t>Proveedores del Estado, entidades contratantes, MIPYME, mujeres y sectores productivos nacionales, veedores, ciudadanía en general.</t>
  </si>
  <si>
    <t>Incrementar el porcentaje global de uso del Sistema Nacional de Compras y Contrataciones Públicas de 85% en 2020 a 95% en 2022.</t>
  </si>
  <si>
    <t>I -Información Institucional</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</si>
  <si>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</si>
  <si>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</si>
  <si>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</si>
  <si>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</si>
  <si>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Ser una institución de referencia por su alta calidad y excelencia en la administración del Sistema Nacional de Compras y Contrataciones Públicas, apoyando el desarrollo y la producción nacional, y promoviendo latransparencia y la equidad.</t>
  </si>
  <si>
    <t>7869 - Instituciones públicas habilitadas en el uso del Sistema Electrónico de Contrataciones Públicas (SECP) para la gestión de las contrataciones.</t>
  </si>
  <si>
    <t>7870 - Unidades de compras monitoreadas y verificadas para la gestión eficiente de las contrataciones en el Sistema Nacional de Compras y Contrataciones Públicas (SNCCP).</t>
  </si>
  <si>
    <t>7871 - Actores del Sistema Nacional de Compras y Contrataciones Públicas (SNCCP) reciben soluciones a controversias.</t>
  </si>
  <si>
    <t>7872 - Actores del Sistema Nacional de Compras y Contrataciones Públicas (SNCCP) con políticas, normas y procedimientos.</t>
  </si>
  <si>
    <t>Instituciones públicas habilitadas en el uso del Sistema Electrónico de Contrataciones Públicas (SECP) para la gestión de las contrataciones.</t>
  </si>
  <si>
    <t>Número de informes de cumplimiento, monitoreo y estadísticas asociadas al Sistema Nacional de Compras y Contrataciones Públicas (SNCCP).</t>
  </si>
  <si>
    <t>Dictámenes jurídicos emitidos mediante actos administrativos para la solución de controversias, notificados a los actores involucrados.</t>
  </si>
  <si>
    <t>Políticas, normas y opiniones técnico-legales emitidos sobre el SNCCP.</t>
  </si>
  <si>
    <t>11- Instituciones públicas habilitadas en el uso del Sistema Electrónico de Contrataciones Públicas (SECP) para la gestión de las contrataciones.</t>
  </si>
  <si>
    <t>12 - Unidades de compras monitoreadas y verificadas para la gestión eficiente de las contrataciones en el Sistema Nacional de Compras y Contrataciones Públicas (SNCCP).</t>
  </si>
  <si>
    <t>13- Actores del Sistema Nacional de Compras y Contrataciones Públicas (SNCCP) reciben soluciones a controversias.</t>
  </si>
  <si>
    <t>14 - Actores del Sistema Nacional de Compras y Contrataciones Públicas (SNCCP) con políticas, normas y procedimientos.</t>
  </si>
  <si>
    <t>7868 - Actores del Sistema Nacional de Compras y Contrataciones Públicas (SNCCP) en las provincias del territorio nacional aplicando el Modelo de Compras Inclusivas y Sostenibles.</t>
  </si>
  <si>
    <t>Provincias intervenidas en la aplicación del Modelo de Compras Públicas Inclusivas y Sostenibles</t>
  </si>
  <si>
    <t>10- Actores del Sistema Nacional de Compras y Contrataciones Públicas (SNCCP) en las provincias del territorio nacional aplicando el Modelo de Compras Inclusivas y Sostenibles.</t>
  </si>
  <si>
    <t>Hacer crecer de manera continua y responsable el mercado de las compras públicas inclusivas y ambientalmente sostenibles, en todo el territorio nacional, mediante mecanismos que aseguren la participación equitativa de todos los sectores y actores del sistema con eficacia y transparencia, analizando el territorio, capacitando a los diferentes actores (proveedores, gobiernos locales, sociedad civil, unidades de compras de las instituciones públicas) y llevando a cabo diversas acciones de vinculación.</t>
  </si>
  <si>
    <t>Incorporar las unidades operativas de compras y contrataciones de las instituciones públicas (ministerios, direcciones generales, gobiernos locales, instituciones descentralizadas, hospitales) en el uso del Sistema Electrónico de Contrataciones Públicas o Portal Transaccional para la gestión de las contrataciones.</t>
  </si>
  <si>
    <t>Monitoreos y verificaciones realizados a las Unidades Operativas de Contrataciones Públicas (UOCC) basados en el cumplimiento de la normativa y buenas prácticas de las contrataciones públicas, según la gestión de sus procedimientos de compras en el Sistema Electrónico de Contrataciones Públicas o Portal Transaccional.</t>
  </si>
  <si>
    <t>Las controversias que presentan los actores del Sistema Nacional de Contrataciones Públicas se conocen y deciden mediante actos administrativos, que pueden ser comunicaciones o resoluciones, atendiendo a la naturaleza de la controversia, y luego son notificadas a los actores involucrados.</t>
  </si>
  <si>
    <t>Emitir las políticas, principios, normas, procedimientos y demás instrumentos normativos comunes para el adecuado funcionamiento del Sistema Nacional de Contrataciones Públicas (SNCP), de acuerdo a lo establecido en el marco legal que la rige, y las opiniones técnico legales que den respuestas a las consultas de los usuarios y los diferentes actores del Sistema Nacional de Contrataciones Públicas</t>
  </si>
  <si>
    <r>
      <rPr>
        <b/>
        <sz val="10"/>
        <rFont val="Calibri"/>
        <family val="2"/>
      </rPr>
      <t>Nota:</t>
    </r>
    <r>
      <rPr>
        <sz val="10"/>
        <rFont val="Calibri"/>
        <family val="2"/>
      </rPr>
      <t xml:space="preserve"> Ninguna.</t>
    </r>
  </si>
  <si>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</si>
  <si>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r>
      <rPr>
        <b/>
        <i/>
        <sz val="11"/>
        <color theme="4"/>
        <rFont val="Calibri"/>
        <family val="2"/>
        <scheme val="minor"/>
      </rPr>
      <t>1. Físicos: Sobre la producción física se programó que para el tercer trimestre se estarían incorporando 2 instituciones en el uso del Sistema Electrónico de Contrataciones Públicas (SECP) para la gestión de contrataciones. Se logró que 7 instituciones se incoporaran  por lo cuál representa un logro del 350 %</t>
    </r>
    <r>
      <rPr>
        <i/>
        <sz val="11"/>
        <rFont val="Calibri"/>
        <family val="2"/>
        <scheme val="minor"/>
      </rPr>
      <t xml:space="preserve">
</t>
    </r>
    <r>
      <rPr>
        <b/>
        <i/>
        <sz val="11"/>
        <color theme="4"/>
        <rFont val="Calibri"/>
        <family val="2"/>
        <scheme val="minor"/>
      </rPr>
      <t>2. Financieros: Para el tercer trimestre se programaron gastos ascendentes a RD$34,791,131.23, ejecutándose finalmente RD$33,160,336.98 , lo cuál representa una ejecución financiera del 95.31%</t>
    </r>
  </si>
  <si>
    <r>
      <rPr>
        <b/>
        <i/>
        <sz val="11"/>
        <color theme="4"/>
        <rFont val="Calibri"/>
        <family val="2"/>
        <scheme val="minor"/>
      </rPr>
      <t xml:space="preserve">1. Físicas:  La desviación física de un 57.14% por encima de lo estimado se debe al compromiso asumido por los hospitales para participar en el Sistema Electrónico de Contrataciones Públicas (SECP) , asegurando una gestión eficiente de los recursos asignados.
</t>
    </r>
    <r>
      <rPr>
        <i/>
        <sz val="11"/>
        <color theme="4"/>
        <rFont val="Calibri"/>
        <family val="2"/>
        <scheme val="minor"/>
      </rPr>
      <t xml:space="preserve">
</t>
    </r>
    <r>
      <rPr>
        <b/>
        <i/>
        <sz val="11"/>
        <color theme="4"/>
        <rFont val="Calibri"/>
        <family val="2"/>
        <scheme val="minor"/>
      </rPr>
      <t>2. Financieras: La desviación financiera no presenta desvíos significativos en este periodo.</t>
    </r>
  </si>
  <si>
    <t>1. Físicos:  En cuanto a la producción física de este producto se estimaron 115 dictamenes jurídicos para emisión y se ejecutaron 118 lo cuál representa un logro del 102.61% para el tercer trimestre.
2. Financieros:  Para el tercer trimestre se programaron gastos por RD$6,250,994.54 ejecutándose finalmente RD$5,863,599.75  representando un 93.80% de lo estimado.</t>
  </si>
  <si>
    <t>1. Física: La ejecucción fisica para el tercer trimestre no presenta desvíos significativos.
2. Financiera:  La desviación financiera de un 6.20% por debajo de lo estimado se debe a la atención prioritaria que hemos otorgado a la reducción de la mora administrativa, un desafío que seguimos abordando de manera proactiva.</t>
  </si>
  <si>
    <t>1. Físicos:  Se programaron 75 políticas, normas y opiniones técnico-legales emitidas sobre el SNCCP para el tercer trimestre , se realizaron 63 , lo cuál representa un logro 
de 84%. 
2. Financieros: Para el tercer trimestre se programaron gastos por RD$3,284,923.71 ejecutándose finalmente RD$3,763,750.06 lo cuál representa una ejecución financiera de 114.58%.</t>
  </si>
  <si>
    <t>1. Físicos: 	La desviación física por debajo de lo estimado se debió a que en principio fueron proyectados 75 productos finales a raíz de la implementación del Reglamento de aplicación 416-23, sin embargo, dado los cambios en el departamento, tanto de personal como de prioridades, los mismos fueron reprogramados para el T4. 
2. Financieros:  La variación del 14% en la ejecución financiera se debe a ajustes no proyectados relacionados con la implementación del nuevo reglamento 416-23, que establece directrices bajo la ley de Compras. Este reglamento ha generado sobrecostos asociados a las adecuaciones necesarias para cumplir con las nuevas regulaciones. La adaptación a este marco normativo ha requerido inversiones adicionales en procesos y procedimientos, lo que ha impactado la ejecución financiera del tercer trimestre.</t>
  </si>
  <si>
    <t>Informe de Evaluación Trimestral de las Metas Físicas-Financieras Cuarto Trimestre 2024</t>
  </si>
  <si>
    <t>1. Físicos: En el cuarto trimestre los resultados fisicos no presentan desvios.
2. Financieros:  La desviación financiera no presenta desvíos significativos en este periodo.</t>
  </si>
  <si>
    <r>
      <rPr>
        <b/>
        <i/>
        <sz val="11"/>
        <color theme="4"/>
        <rFont val="Calibri"/>
        <family val="2"/>
        <scheme val="minor"/>
      </rPr>
      <t>1. Físicos: Sobre la producción física se programó que para el cuarto trimestre 2 provincias intervenidas para la aplicación del modelo de compras publicas sostenibles e inclusivas; fueron trabajadas las provincias:  lo cuál representa un logro del  100%</t>
    </r>
    <r>
      <rPr>
        <i/>
        <sz val="11"/>
        <rFont val="Calibri"/>
        <family val="2"/>
        <scheme val="minor"/>
      </rPr>
      <t xml:space="preserve">
</t>
    </r>
    <r>
      <rPr>
        <b/>
        <i/>
        <sz val="11"/>
        <color theme="4"/>
        <rFont val="Calibri"/>
        <family val="2"/>
        <scheme val="minor"/>
      </rPr>
      <t>2. Financieros: Para el cuarto trimestre se programaron gastos ascendentes a RD$8,647,059.32, ejecutándose finalmente RD$8,254,869.57 , lo cuál representa una ejecución financiera del 95.46%</t>
    </r>
  </si>
  <si>
    <r>
      <rPr>
        <b/>
        <i/>
        <sz val="11"/>
        <color theme="4"/>
        <rFont val="Calibri"/>
        <family val="2"/>
        <scheme val="minor"/>
      </rPr>
      <t>1. Físicos: En cuanto a la producción física de este producto se estimaron 13,296  informes de cumplimiento, monitoreo y estadísticas asociadas al Sistema Nacional de Contrataciones Públicas (SNCP) y se ejecutaron 12,478 lo cuál representa un logro del 93.85% para el cuarto trimestre.</t>
    </r>
    <r>
      <rPr>
        <i/>
        <sz val="11"/>
        <color theme="4"/>
        <rFont val="Calibri"/>
        <family val="2"/>
        <scheme val="minor"/>
      </rPr>
      <t xml:space="preserve">
</t>
    </r>
    <r>
      <rPr>
        <b/>
        <i/>
        <sz val="11"/>
        <color theme="4"/>
        <rFont val="Calibri"/>
        <family val="2"/>
        <scheme val="minor"/>
      </rPr>
      <t>2. Financieros: Para el cuarto trimestre se programaron gastos ascendentes a RD$22,786,532.12 ejecutándose finalmente RD$26,496,149.58 lo que representa un logro del 116.28%.</t>
    </r>
  </si>
  <si>
    <t>1. Físicos:  Se programaron 85 políticas, normas y opiniones técnico-legales emitidas sobre el SNCCP para el cuarto trimestre , se realizaron 87, lo cuál representa un logro 
de 102.35%. 
2. Financieros: Para el cuarto trimestre se programaron gastos por RD$8,747,217.78 ejecutándose finalmente RD$6,371,293.15 lo cuál representa una ejecución financiera de 72.84%.</t>
  </si>
  <si>
    <t>1. Físicos:  En cuanto a la producción física de este producto se estimaron 60 dictamenes jurídicos para emisión y se ejecutaron 110 lo cuál representa un logro del 183.33% para el cuarto trimestre.
2. Financieros:  Para el cuarto trimestre se programaron gastos por RD$13,493,676.96 ejecutándose finalmente RD$11,388,699.62  representando un 84.40% de lo estimado.</t>
  </si>
  <si>
    <r>
      <rPr>
        <b/>
        <i/>
        <sz val="11"/>
        <color theme="4"/>
        <rFont val="Calibri"/>
        <family val="2"/>
        <scheme val="minor"/>
      </rPr>
      <t>1. Físicos: Sobre la producción física se programó que para el cuarto trimestre se estarían incorporando 12 instituciones en el uso del Sistema Electrónico de Contrataciones Públicas (SECP) para la gestión de contrataciones. Se logró que 11 instituciones se incoporaran  por lo cuál representa un logro del 91.67%</t>
    </r>
    <r>
      <rPr>
        <i/>
        <sz val="11"/>
        <rFont val="Calibri"/>
        <family val="2"/>
        <scheme val="minor"/>
      </rPr>
      <t xml:space="preserve">
</t>
    </r>
    <r>
      <rPr>
        <b/>
        <i/>
        <sz val="11"/>
        <color theme="4"/>
        <rFont val="Calibri"/>
        <family val="2"/>
        <scheme val="minor"/>
      </rPr>
      <t>2. Financieros: Para el cuartor trimestre se programaron gastos ascendentes a RD$63,628,342.30, ejecutándose finalmente RD$71,004,883.91, lo cuál representa una ejecución financiera del 111.59%</t>
    </r>
  </si>
  <si>
    <r>
      <rPr>
        <b/>
        <i/>
        <sz val="11"/>
        <color theme="4"/>
        <rFont val="Calibri"/>
        <family val="2"/>
        <scheme val="minor"/>
      </rPr>
      <t xml:space="preserve">1. Físicos: Durante el último trimestre del 2024, se registró una desviación de  6.15% en el cumplimiento de las metas planificadas 13,296; La razón principal obedece a algunas oficinas encargadas de gestionar las compras y contrataciones públicas (llamadas Unidades Operativas de Contrataciones y Compras, o UOCC) no publicaron a tiempo sus procedimientos. Estas publicaciones brindan aviso oficial donde explican qué se va a comprar o contratar y cómo se va a hacer. Este ejercicio debía realizarse antes de que terminara el año fiscal, que es el tiempo que tienen las instituciones para usar el presupuesto asignado. Esto afectó particularmente a las instituciones que usan sistemas integrados para manejar su dinero y sus contrataciones, como el Sistema de Información de la Gestión Financiera (SIGEF) y el Sistema Electrónico de Contrataciones Públicas (SECP). Cuando no se publican los procedimientos a tiempo, estos sistemas no pueden coordinarse bien, lo que retrasa los procesos y afecta el cumplimiento de las metas. La desviación de la meta física fue de 93.85%.-.
</t>
    </r>
    <r>
      <rPr>
        <i/>
        <sz val="11"/>
        <color theme="4"/>
        <rFont val="Calibri"/>
        <family val="2"/>
        <scheme val="minor"/>
      </rPr>
      <t xml:space="preserve">
</t>
    </r>
    <r>
      <rPr>
        <b/>
        <i/>
        <sz val="11"/>
        <color theme="4"/>
        <rFont val="Calibri"/>
        <family val="2"/>
        <scheme val="minor"/>
      </rPr>
      <t>2. Financieros:  La desviación en la ejecucción financiera para el cuarto trimestre responde a la adquisición de software y licencias adicionales. Esta inversión estratégica resultó imprescindible para reforzar la eficiencia y modernización del Sistema Nacional de Contrataciones Públicas (SNCP), el objetivo principal de esta inversión estratégica fue optimizar los procesos de compras públicas y asegurar mayores niveles de transparencia, eficacia y control. Es decir que se buscó hacer que los procesos fueran más rápidos, confiables y fáciles de supervisar, beneficiando tanto a las instituciones como a los ciudadanos. Entre las herramientas adquiridas se encuentran programas y servicios tecnológicos como Resend Pro (para mejorar la comunicación digital), OpenAI Api (para implementar inteligencia artificial en procesos), Whatsapp Developers Api (para el desarrollo de LiciCompras a través de la plataforma de WhatsApp para un consumo 100,000 mensajes unidireccional Usuario – DGCP), y Google Map Api (para la georreferenciación efectiva de los actores del sistema de compra dominicano para un numero de consulta límite de 180,000 solicitudes), entre otros.</t>
    </r>
  </si>
  <si>
    <r>
      <rPr>
        <b/>
        <i/>
        <sz val="11"/>
        <color theme="4"/>
        <rFont val="Calibri"/>
        <family val="2"/>
        <scheme val="minor"/>
      </rPr>
      <t xml:space="preserve">1. Físicas:  Durante los últimos tres meses de 2024, se planificó que 12 instituciones públicas comenzaran a usar el Sistema Electrónico de Contrataciones Públicas (SECP), conocido también como Portal Transaccional, para gestionar sus compras y contrataciones. Sin embargo, se logró incorporar a 11 de estas entidades, alcanzando un 91.67% de la meta prevista. La diferencia o desviación ocurrió porque algunas instituciones no lograron completar los requisitos técnicos necesarios para habilitarse en el sistema antes de que terminara el año. Esto ocurrió pese a que se realizó un seguimiento constante para apoyarlas en el proceso. Cabe destacar que las instituciones que no pudieron incorporarse incluyen ministerios, direcciones generales, gobiernos locales, hospitales e instituciones descentralizadas. El ultimo trimestre es un periodo particularmente crítico, ya que implica la finalización de procesos administrativos y presupuestarios. Esto contribuyó a que algunas entidades no tuvieran suficiente tiempo o recursos para completar los trámites técnicos necesarios.
</t>
    </r>
    <r>
      <rPr>
        <i/>
        <sz val="11"/>
        <color theme="4"/>
        <rFont val="Calibri"/>
        <family val="2"/>
        <scheme val="minor"/>
      </rPr>
      <t xml:space="preserve">
</t>
    </r>
    <r>
      <rPr>
        <b/>
        <i/>
        <sz val="11"/>
        <color theme="4"/>
        <rFont val="Calibri"/>
        <family val="2"/>
        <scheme val="minor"/>
      </rPr>
      <t>2. Financieras: Se había presupuestado un total RD$ 63,628,342.30, pero finalmente se ejecuto un total RD$ 71,004,883.91, en el cuarto trimestre lo que representa una sobre-ejecución del 111.59%. La principal razón de esta diferencia fue la adquisición de licencias y software cuyo costo superó lo contemplado inicialmente, pero que resultaron fundamentales para mejorar la gestión y fortalecer las capacidades de las instituciones públicas. Algunos de estos software son: Tawk.to IA Assist -Un asistente inteligente diseñado para ofrecer soporte en línea, agilizando la atención y respuesta a usuarios. Una cuenta corporativa de LinkedIn Learning para brindar capacitaciones a demanda a los empleados, ayudando a mejorar sus habilidades y conocimientos en áreas clave. Tambien se adquirieron 10 licencias para facilitar el análisis y la gestión eficiente de la comunicación electrónica institucional.</t>
    </r>
  </si>
  <si>
    <t xml:space="preserve">1. Física: La ejecución física de 110 dictamenes en comparación con los 60 planificado se debe a la implementación de un operativo especial destinado a cerrar los casos pendientes correspondientes a los meses de julio, agosto y septiembre. Este esfuerzo se realizó con el objetivo principal de reducir la mora administrativa, mejorando significativamente los tiempos de respuesta y la eficiencia en la atención de los compromisos adquiridos. Durante el operativo, se dio prioridad a los casos del tercer trimestre (T3) que tenían tiempos de resolución menores a tres meses. Esta estrategia permitió enfocarnos en expedientes con compromisos más recientes y de rápida resolución. Además, se trabajaron casos que no requerían análisis complejos ni la elaboración de resoluciones estructuradas, ya que la respuesta dependía únicamente de documentos emitidos por la Dirección de Contrataciones Publicas, facilitando así un mayor volumen de trabajo. Como resultado, se alcanzó una ejecución física del 183.33% en relación a lo planificado, un desempeño significativamente superior que demuestra el impacto positivo del operativo especial. 
2. Financiera:  La desviación financiera 84% (11% por debajo de lo estimado) se debe a varios factores  relacionados con ajustes organizativos y retrasos en procesos clave. Se produjo una rotación de personal, con vacantes que no se ocuparon durante el período: un auxiliar, un analista y un encargado. Esta situación redujo los costos asociados a salarios y beneficios, generando un ahorro en la ejecución financiera. Además, las áreas de Reclamos e Investigación fueron fusionadas con el área de Análisis de Investigación (aun sigue en proceso en el organigrama), lo que permitió una redistribución de funciones y una optimización en el uso de recursos humanos y materiales. Parte de las funciones de estas áreas también fueron transferidas al departamento Jurídico, según lo solicitado por el Director General, lo que disminuyó aún más los gastos operativos en el área original. Por otro lado, aunque se realizó el requerimiento para un diplomado en Derecho Administrativo, este no pudo ser ejecutado dentro del T4 debido a un retraso en el proceso de compra. El calendario académico de la UASD estableció el inicio del diplomado para enero, lo que pospuso su ejecución y, por ende, los costos asociados al mismo.
</t>
  </si>
  <si>
    <t>1. Físicos: La ejecución fisica no presenta desvíos significativos en este periodo.
2. Financieros:  La variación financiera para el T4 se debe a factores específicos que impactaron directamente en la planificación y ejecución presupuestaria. Hubo rotación de personal durante el período, lo que redujo temporalmente los gastos asociados a salarios y beneficios. Aunque se incorporó un analista al equipo, esta contratación no compensó completamente las vacantes previas, generando ahorros en este rubro. Otro factor importante fue la capacitación en Gobernabilidad por INTEC que estaba programada para el cuarto trimestre (T4) y no pudo ejecutarse. Esta actividad formativa representaba un componente significativo del presupuesto del área, pero su no implementación resultó en una reducción de los gastos planificados.</t>
  </si>
  <si>
    <t>Informe de Evaluación Trimestral de las Metas Físicas-Financieras Tercer Trimestre 2024</t>
  </si>
  <si>
    <r>
      <rPr>
        <b/>
        <i/>
        <sz val="11"/>
        <color theme="4"/>
        <rFont val="Calibri"/>
        <family val="2"/>
        <scheme val="minor"/>
      </rPr>
      <t xml:space="preserve">1. Físicos: En el tercer trimestre no se programaron intervenciones sin embargo intervenimos tres (3) provincias que fueron: Santo Domingo, Santiago y Puerto Plata.
</t>
    </r>
    <r>
      <rPr>
        <i/>
        <sz val="11"/>
        <rFont val="Calibri"/>
        <family val="2"/>
        <scheme val="minor"/>
      </rPr>
      <t xml:space="preserve">
</t>
    </r>
    <r>
      <rPr>
        <b/>
        <i/>
        <sz val="11"/>
        <color theme="4"/>
        <rFont val="Calibri"/>
        <family val="2"/>
        <scheme val="minor"/>
      </rPr>
      <t>2. Financieros: Para el tercer trimestre se programaron RD$3,802,508.90  ejecutándose RD$4,257,535.20 lo cuál representa una ejecución financiera del 111.97%</t>
    </r>
  </si>
  <si>
    <r>
      <rPr>
        <b/>
        <i/>
        <sz val="11"/>
        <color theme="4"/>
        <rFont val="Calibri"/>
        <family val="2"/>
        <scheme val="minor"/>
      </rPr>
      <t xml:space="preserve">1. Físicas : La ejecución física superó lo inicialmente programado debido a la intervención en tres provincias durante el tercer trimestre, lo cual no estaba contemplado en la planificación original. Esta decisión se fundamenta en el seguimiento y cumplimiento del "Modelo de Compras Dominicano", que busca el desarrollo integral de las provincias y municipios involucrados mediante una serie de eventos y actividades. Aunque estas colaboraciones no estaban previstas, respondieron a necesidades emergentes y reflejan nuestro compromiso con el desarrollo regional. Por lo tanto, la ejecución superior se justifica como parte de un esfuerzo coordinado para maximizar el impacto en las comunidades, alineándose con los principios del modelo.
</t>
    </r>
    <r>
      <rPr>
        <i/>
        <sz val="11"/>
        <color theme="4"/>
        <rFont val="Calibri"/>
        <family val="2"/>
        <scheme val="minor"/>
      </rPr>
      <t xml:space="preserve">
</t>
    </r>
    <r>
      <rPr>
        <b/>
        <i/>
        <sz val="11"/>
        <color theme="4"/>
        <rFont val="Calibri"/>
        <family val="2"/>
        <scheme val="minor"/>
      </rPr>
      <t>2. Financieras: Los desvios a nivel financiero presentados en el tercer trimestre se debe a la incorporación de fondos de cooperación internacional que adicionalmente se añadieron al presupuesto.  Estos fondos nos permitieron ampliar nuestra capacidad de intervención y dar respuesta a las necesidades específicas de las comunidades.</t>
    </r>
  </si>
  <si>
    <r>
      <rPr>
        <b/>
        <i/>
        <sz val="11"/>
        <color theme="4"/>
        <rFont val="Calibri"/>
        <family val="2"/>
        <scheme val="minor"/>
      </rPr>
      <t>1. Físicos: Para la producción física de este producto se estimaron 13,304 informes de cumplimiento, monitoreo y estadísticas asociadas al Sistema Nacional de Compras y Contrataciones Públicas (SNCCP) , de los cuáles se realizaron 10,004 lo cuál representa un logro del 75.20%</t>
    </r>
    <r>
      <rPr>
        <i/>
        <sz val="11"/>
        <color theme="4"/>
        <rFont val="Calibri"/>
        <family val="2"/>
        <scheme val="minor"/>
      </rPr>
      <t xml:space="preserve">
</t>
    </r>
    <r>
      <rPr>
        <b/>
        <i/>
        <sz val="11"/>
        <color theme="4"/>
        <rFont val="Calibri"/>
        <family val="2"/>
        <scheme val="minor"/>
      </rPr>
      <t>2. Financieros: Para el tercer trimestre se programaron gastos ascendentes a RD$11,930,964.05 ejecutándose finalmente RD$12,088,771.40 lo que representa un logro del 101.32%.</t>
    </r>
  </si>
  <si>
    <r>
      <rPr>
        <b/>
        <i/>
        <sz val="11"/>
        <color theme="4"/>
        <rFont val="Calibri"/>
        <family val="2"/>
        <scheme val="minor"/>
      </rPr>
      <t xml:space="preserve">1. Físicos:  Durante el tercer trimestre del año se presentó una desviación en el cumplimiento de las metas establecidas, esto se debió principalmente a la disminución en la publicación de procedimientos por parte de las Unidades Operativas de Contrataciones y Compras (UOCC), resultado de la falta de un presupuesto complementario. Esta situación limitó la capacidad operativa de las UOCC para llevar a cabo nuevas contrataciones, lo que redujo el volumen de procedimientos disponibles para monitoreo. Además, se identificaron fallas técnicas en el funcionamiento del SAPR de esta Dirección, una herramienta clave para detectar irregularidades y monitorear procesos, estas fallas también afectaron la capacidad de generar reportes.
</t>
    </r>
    <r>
      <rPr>
        <i/>
        <sz val="11"/>
        <color theme="4"/>
        <rFont val="Calibri"/>
        <family val="2"/>
        <scheme val="minor"/>
      </rPr>
      <t xml:space="preserve">
</t>
    </r>
    <r>
      <rPr>
        <b/>
        <i/>
        <sz val="11"/>
        <color theme="4"/>
        <rFont val="Calibri"/>
        <family val="2"/>
        <scheme val="minor"/>
      </rPr>
      <t>2. Financieros:  La ejecucción financiera para el tercer trimestre no presenta desvíos significativos.</t>
    </r>
  </si>
  <si>
    <t>Informe de Evaluación Semestral de las Metas Físicas-Financieras Segundo Semestre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</si>
</sst>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0;\-#,##0.00"/>
    <numFmt numFmtId="166" formatCode="[$-10409]0.00%"/>
    <numFmt numFmtId="167" formatCode="[$-10409]#,##0;\-#,##0"/>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sz val="9"/>
      <name val="Calibri"/>
      <family val="2"/>
    </font>
    <font>
      <sz val="9"/>
      <color indexed="81"/>
      <name val="Tahoma"/>
      <family val="2"/>
    </font>
    <font>
      <b/>
      <sz val="9"/>
      <color indexed="81"/>
      <name val="Tahoma"/>
      <family val="2"/>
    </font>
    <font>
      <b/>
      <i/>
      <sz val="11"/>
      <color theme="4"/>
      <name val="Calibri"/>
      <family val="2"/>
      <scheme val="minor"/>
    </font>
    <font>
      <i/>
      <sz val="11"/>
      <color theme="4"/>
      <name val="Calibri"/>
      <family val="2"/>
      <scheme val="minor"/>
    </font>
    <font>
      <sz val="9"/>
      <name val="Calibri"/>
      <family val="2"/>
    </font>
    <font>
      <sz val="9"/>
      <color indexed="81"/>
      <name val="Tahoma"/>
      <charset val="1"/>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AEB"/>
        <bgColor indexed="64"/>
      </patternFill>
    </fill>
  </fills>
  <borders count="6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3" fillId="9" borderId="0" xfId="0" applyFont="1" applyFill="1" applyAlignment="1" applyProtection="1">
      <alignment vertical="center" wrapText="1"/>
      <protection locked="0"/>
    </xf>
    <xf numFmtId="0" fontId="15" fillId="8" borderId="44" xfId="0" applyFont="1" applyFill="1" applyBorder="1" applyAlignment="1">
      <alignment horizontal="center" vertical="center" wrapText="1" readingOrder="1"/>
    </xf>
    <xf numFmtId="0" fontId="15" fillId="8" borderId="45" xfId="0" applyFont="1" applyFill="1" applyBorder="1" applyAlignment="1">
      <alignment horizontal="center" vertical="center" wrapText="1" readingOrder="1"/>
    </xf>
    <xf numFmtId="0" fontId="9" fillId="0" borderId="42" xfId="0" applyFont="1" applyBorder="1" applyAlignment="1">
      <alignment vertical="center" wrapText="1"/>
    </xf>
    <xf numFmtId="0" fontId="9" fillId="0" borderId="47" xfId="0" applyFont="1" applyBorder="1" applyAlignment="1">
      <alignment vertical="center" wrapText="1"/>
    </xf>
    <xf numFmtId="0" fontId="16" fillId="0" borderId="4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4" fillId="9" borderId="0" xfId="0" applyFont="1" applyFill="1" applyAlignment="1" applyProtection="1">
      <alignment horizontal="left" vertical="center" wrapText="1"/>
      <protection locked="0"/>
    </xf>
    <xf numFmtId="0" fontId="9" fillId="0" borderId="52"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16" fillId="0" borderId="61"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2" xfId="0" applyFont="1" applyBorder="1" applyAlignment="1" applyProtection="1">
      <alignment vertical="center" wrapText="1"/>
      <protection locked="0"/>
    </xf>
    <xf numFmtId="0" fontId="16" fillId="0" borderId="63" xfId="0" applyFont="1" applyBorder="1" applyAlignment="1" applyProtection="1">
      <alignment vertical="center" wrapText="1"/>
      <protection locked="0"/>
    </xf>
    <xf numFmtId="0" fontId="9" fillId="9" borderId="57" xfId="0" applyFont="1" applyFill="1" applyBorder="1" applyAlignment="1" applyProtection="1">
      <alignment vertical="center" wrapText="1"/>
      <protection locked="0"/>
    </xf>
    <xf numFmtId="0" fontId="9" fillId="9" borderId="42" xfId="0" applyFont="1" applyFill="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7"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8" xfId="0" applyFont="1" applyBorder="1" applyAlignment="1">
      <alignment vertical="center" wrapText="1"/>
    </xf>
    <xf numFmtId="0" fontId="2" fillId="0" borderId="38" xfId="0" applyFont="1" applyBorder="1" applyAlignment="1">
      <alignment wrapText="1"/>
    </xf>
    <xf numFmtId="0" fontId="11" fillId="0" borderId="0" xfId="0" applyFont="1" applyAlignment="1" applyProtection="1">
      <alignment wrapText="1"/>
      <protection locked="0"/>
    </xf>
    <xf numFmtId="0" fontId="0" fillId="0" borderId="38" xfId="0" applyBorder="1" applyAlignment="1">
      <alignment wrapText="1"/>
    </xf>
    <xf numFmtId="165" fontId="16" fillId="10" borderId="26"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65" fontId="16" fillId="10" borderId="63" xfId="0" applyNumberFormat="1" applyFont="1" applyFill="1" applyBorder="1" applyAlignment="1" applyProtection="1">
      <alignment horizontal="center" vertical="center" wrapText="1" readingOrder="1"/>
      <protection locked="0"/>
    </xf>
    <xf numFmtId="10" fontId="25" fillId="7" borderId="24" xfId="2" applyNumberFormat="1" applyFont="1" applyFill="1" applyBorder="1" applyAlignment="1" applyProtection="1">
      <alignment horizontal="center" vertical="center" wrapText="1" readingOrder="1"/>
      <protection locked="0"/>
    </xf>
    <xf numFmtId="166" fontId="25" fillId="7" borderId="43" xfId="0" applyNumberFormat="1" applyFont="1" applyFill="1" applyBorder="1" applyAlignment="1" applyProtection="1">
      <alignment horizontal="center" vertical="center" wrapText="1" readingOrder="1"/>
      <protection locked="0"/>
    </xf>
    <xf numFmtId="1" fontId="16" fillId="0" borderId="63" xfId="0" applyNumberFormat="1" applyFont="1" applyBorder="1" applyAlignment="1" applyProtection="1">
      <alignment horizontal="center" vertical="center" wrapText="1" readingOrder="1"/>
      <protection locked="0"/>
    </xf>
    <xf numFmtId="1" fontId="16" fillId="0" borderId="26" xfId="0" applyNumberFormat="1" applyFont="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167" fontId="30" fillId="0" borderId="64" xfId="0" applyNumberFormat="1" applyFont="1" applyBorder="1" applyAlignment="1" applyProtection="1">
      <alignment horizontal="center" vertical="center" wrapText="1"/>
      <protection locked="0"/>
    </xf>
    <xf numFmtId="165" fontId="0" fillId="0" borderId="0" xfId="0" applyNumberFormat="1" applyAlignment="1">
      <alignment wrapText="1"/>
    </xf>
    <xf numFmtId="1" fontId="16" fillId="0" borderId="24" xfId="0" applyNumberFormat="1" applyFont="1" applyBorder="1" applyAlignment="1" applyProtection="1">
      <alignment vertical="center" wrapText="1" readingOrder="1"/>
      <protection locked="0"/>
    </xf>
    <xf numFmtId="167" fontId="16" fillId="9" borderId="26" xfId="0" applyNumberFormat="1" applyFont="1" applyFill="1" applyBorder="1" applyAlignment="1" applyProtection="1">
      <alignment horizontal="center" vertical="center" wrapText="1" readingOrder="1"/>
      <protection locked="0"/>
    </xf>
    <xf numFmtId="1" fontId="16" fillId="9" borderId="24" xfId="0" applyNumberFormat="1" applyFont="1" applyFill="1" applyBorder="1" applyAlignment="1" applyProtection="1">
      <alignment horizontal="center" vertical="center" wrapText="1" readingOrder="1"/>
      <protection locked="0"/>
    </xf>
    <xf numFmtId="0" fontId="22" fillId="0" borderId="33" xfId="0" applyFont="1" applyBorder="1" applyAlignment="1" applyProtection="1">
      <alignment horizontal="left" vertical="center" wrapText="1"/>
      <protection locked="0"/>
    </xf>
    <xf numFmtId="0" fontId="22" fillId="0" borderId="53" xfId="0" applyFont="1" applyBorder="1" applyAlignment="1" applyProtection="1">
      <alignment horizontal="left" vertical="center" wrapText="1"/>
      <protection locked="0"/>
    </xf>
    <xf numFmtId="0" fontId="29" fillId="9" borderId="34" xfId="0" applyFont="1" applyFill="1" applyBorder="1" applyAlignment="1" applyProtection="1">
      <alignment horizontal="justify" vertical="center" wrapText="1"/>
      <protection locked="0"/>
    </xf>
    <xf numFmtId="0" fontId="29" fillId="9" borderId="56" xfId="0" applyFont="1" applyFill="1" applyBorder="1" applyAlignment="1" applyProtection="1">
      <alignment horizontal="justify" vertical="center" wrapText="1"/>
      <protection locked="0"/>
    </xf>
    <xf numFmtId="0" fontId="28" fillId="9" borderId="24" xfId="0" applyFont="1" applyFill="1" applyBorder="1" applyAlignment="1" applyProtection="1">
      <alignment horizontal="justify" vertical="center" wrapText="1"/>
      <protection locked="0"/>
    </xf>
    <xf numFmtId="0" fontId="24" fillId="9" borderId="24" xfId="0" applyFont="1" applyFill="1" applyBorder="1" applyAlignment="1" applyProtection="1">
      <alignment horizontal="justify" vertical="center" wrapText="1"/>
      <protection locked="0"/>
    </xf>
    <xf numFmtId="0" fontId="24" fillId="9" borderId="43" xfId="0" applyFont="1" applyFill="1" applyBorder="1" applyAlignment="1" applyProtection="1">
      <alignment horizontal="justify" vertical="center" wrapText="1"/>
      <protection locked="0"/>
    </xf>
    <xf numFmtId="0" fontId="10" fillId="6" borderId="21"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7" fillId="4" borderId="38"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39" xfId="0" applyFont="1" applyFill="1" applyBorder="1" applyAlignment="1">
      <alignment horizontal="left" vertical="center" wrapText="1"/>
    </xf>
    <xf numFmtId="0" fontId="20" fillId="0" borderId="24"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20" fillId="0" borderId="48"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8" fillId="5" borderId="38"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39" xfId="0" applyFont="1" applyFill="1" applyBorder="1" applyAlignment="1">
      <alignment horizontal="left" vertical="center" wrapText="1"/>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22" fillId="9" borderId="32" xfId="0" applyFont="1" applyFill="1" applyBorder="1" applyAlignment="1" applyProtection="1">
      <alignment horizontal="left" vertical="center" wrapText="1"/>
      <protection locked="0"/>
    </xf>
    <xf numFmtId="0" fontId="22" fillId="9" borderId="58" xfId="0" applyFont="1" applyFill="1" applyBorder="1" applyAlignment="1" applyProtection="1">
      <alignment horizontal="left" vertical="center" wrapText="1"/>
      <protection locked="0"/>
    </xf>
    <xf numFmtId="0" fontId="29" fillId="9" borderId="31" xfId="0" applyFont="1" applyFill="1" applyBorder="1" applyAlignment="1" applyProtection="1">
      <alignment horizontal="justify" vertical="center" wrapText="1"/>
      <protection locked="0"/>
    </xf>
    <xf numFmtId="0" fontId="24" fillId="9" borderId="31" xfId="0" applyFont="1" applyFill="1" applyBorder="1" applyAlignment="1" applyProtection="1">
      <alignment horizontal="justify" vertical="center" wrapText="1"/>
      <protection locked="0"/>
    </xf>
    <xf numFmtId="0" fontId="24" fillId="9" borderId="60" xfId="0" applyFont="1" applyFill="1" applyBorder="1" applyAlignment="1" applyProtection="1">
      <alignment horizontal="justify" vertical="center" wrapText="1"/>
      <protection locked="0"/>
    </xf>
    <xf numFmtId="39" fontId="11" fillId="9" borderId="42"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3" xfId="2" applyNumberFormat="1" applyFont="1" applyFill="1" applyBorder="1" applyAlignment="1" applyProtection="1">
      <alignment horizontal="center" vertical="center" wrapText="1" readingOrder="1"/>
    </xf>
    <xf numFmtId="0" fontId="11" fillId="6" borderId="43"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18" fillId="0" borderId="0" xfId="0" applyFont="1" applyAlignment="1">
      <alignment horizontal="left" vertical="center" wrapText="1"/>
    </xf>
    <xf numFmtId="0" fontId="28" fillId="9" borderId="43" xfId="0" applyFont="1" applyFill="1" applyBorder="1" applyAlignment="1" applyProtection="1">
      <alignment horizontal="justify" vertical="center" wrapText="1"/>
      <protection locked="0"/>
    </xf>
    <xf numFmtId="0" fontId="28" fillId="9" borderId="48" xfId="0" applyFont="1" applyFill="1" applyBorder="1" applyAlignment="1" applyProtection="1">
      <alignment horizontal="justify" vertical="center" wrapText="1"/>
      <protection locked="0"/>
    </xf>
    <xf numFmtId="0" fontId="29" fillId="9" borderId="48" xfId="0" applyFont="1" applyFill="1" applyBorder="1" applyAlignment="1" applyProtection="1">
      <alignment horizontal="justify" vertical="center" wrapText="1"/>
      <protection locked="0"/>
    </xf>
    <xf numFmtId="0" fontId="29" fillId="9" borderId="49" xfId="0" applyFont="1" applyFill="1" applyBorder="1" applyAlignment="1" applyProtection="1">
      <alignment horizontal="justify" vertical="center" wrapText="1"/>
      <protection locked="0"/>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0" fontId="28" fillId="9" borderId="24" xfId="0" applyFont="1" applyFill="1" applyBorder="1" applyAlignment="1" applyProtection="1">
      <alignment horizontal="left" vertical="center" wrapText="1"/>
      <protection locked="0"/>
    </xf>
    <xf numFmtId="0" fontId="24" fillId="9" borderId="24" xfId="0" applyFont="1" applyFill="1" applyBorder="1" applyAlignment="1" applyProtection="1">
      <alignment horizontal="left" vertical="center" wrapText="1"/>
      <protection locked="0"/>
    </xf>
    <xf numFmtId="0" fontId="24" fillId="9" borderId="43" xfId="0" applyFont="1" applyFill="1" applyBorder="1" applyAlignment="1" applyProtection="1">
      <alignment horizontal="left" vertical="center" wrapText="1"/>
      <protection locked="0"/>
    </xf>
    <xf numFmtId="49" fontId="10" fillId="0" borderId="19" xfId="0" quotePrefix="1" applyNumberFormat="1" applyFont="1" applyBorder="1" applyAlignment="1" applyProtection="1">
      <alignment horizontal="center" vertical="center" wrapText="1"/>
      <protection locked="0"/>
    </xf>
    <xf numFmtId="49" fontId="10" fillId="0" borderId="20" xfId="0" quotePrefix="1" applyNumberFormat="1" applyFont="1" applyBorder="1" applyAlignment="1" applyProtection="1">
      <alignment horizontal="center" vertical="center" wrapText="1"/>
      <protection locked="0"/>
    </xf>
    <xf numFmtId="49" fontId="10" fillId="0" borderId="50" xfId="0" quotePrefix="1" applyNumberFormat="1"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13" fillId="6" borderId="40"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1"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167" fontId="16" fillId="0" borderId="64" xfId="0" applyNumberFormat="1" applyFont="1" applyBorder="1" applyAlignment="1" applyProtection="1">
      <alignment horizontal="center" vertical="center" wrapText="1"/>
      <protection locked="0"/>
    </xf>
  </cellXfs>
  <cellStyles count="3">
    <cellStyle name="Millares" xfId="1" builtinId="3"/>
    <cellStyle name="Normal" xfId="0" builtinId="0"/>
    <cellStyle name="Porcentaje" xfId="2" builtinId="5"/>
  </cellStyles>
  <dxfs count="45">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bottom style="thin">
          <color theme="0" tint="-0.34998626667073579"/>
        </bottom>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C4A695D1-E4EF-416B-8555-DA98DF52504F}"/>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6EF6E25B-627D-4769-9B3B-B9FA0DCA2C19}"/>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Koneal" id="{A3F7C621-8774-4DD9-9140-FCECBFCB99DF}" userId="Koneal"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4ECE8A-B519-45AE-9085-C4870434D3C6}" name="Tabla13" displayName="Tabla13" ref="A28:J33" totalsRowShown="0" headerRowDxfId="30" dataDxfId="29" headerRowBorderDxfId="27" tableBorderDxfId="28" totalsRowBorderDxfId="26">
  <tableColumns count="10">
    <tableColumn id="1" xr3:uid="{F0FDA324-5ECF-45F1-94E4-B42745609335}" name="Producto" dataDxfId="25"/>
    <tableColumn id="2" xr3:uid="{EA0EDDF8-4BC8-42C9-9303-767ED9377F75}" name="Indicador" dataDxfId="24"/>
    <tableColumn id="3" xr3:uid="{7867ED3B-9964-489A-8992-D011E9F3592E}" name="Física_x000a_(A)" dataDxfId="23"/>
    <tableColumn id="4" xr3:uid="{18C54EA4-A2F8-4A5A-AD95-9AAA7E902FE3}" name="Financiera_x000a_(B)" dataDxfId="1"/>
    <tableColumn id="9" xr3:uid="{3B8824AD-B710-4A05-9941-E34D4481748D}" name="Física_x000a_(C)" dataDxfId="22"/>
    <tableColumn id="10" xr3:uid="{9CB8336D-D726-4948-B183-BB0B4CF294FB}" name="Financiera_x000a_(D)" dataDxfId="21"/>
    <tableColumn id="5" xr3:uid="{44ED9951-1EBB-4013-A20D-4DBCB7CBAD91}" name="Física _x000a_(E)" dataDxfId="20"/>
    <tableColumn id="6" xr3:uid="{221BDEE3-6519-4E74-899F-8B13F02A1C76}" name="Financiera _x000a_ (F)" dataDxfId="19"/>
    <tableColumn id="7" xr3:uid="{7DDDC4C1-1268-4212-A45E-092E8212E940}" name="Física _x000a_(%)_x000a_ G=E/C" dataDxfId="18">
      <calculatedColumnFormula>IFERROR(Tabla13[[#This Row],[Física 
(E)]]/Tabla13[[#This Row],[Física
(C)]],0)</calculatedColumnFormula>
    </tableColumn>
    <tableColumn id="8" xr3:uid="{3EA5770D-1B0C-4A66-A877-133CCB485407}" name="Financiero _x000a_(%) _x000a_H=F/D" dataDxfId="17">
      <calculatedColumnFormula>H29/F29</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3" totalsRowShown="0" headerRowDxfId="44" dataDxfId="42" headerRowBorderDxfId="43" tableBorderDxfId="41" totalsRowBorderDxfId="40">
  <tableColumns count="10">
    <tableColumn id="1" xr3:uid="{00000000-0010-0000-0000-000001000000}" name="Producto" dataDxfId="39"/>
    <tableColumn id="2" xr3:uid="{00000000-0010-0000-0000-000002000000}" name="Indicador" dataDxfId="38"/>
    <tableColumn id="3" xr3:uid="{00000000-0010-0000-0000-000003000000}" name="Física_x000a_(A)" dataDxfId="37"/>
    <tableColumn id="4" xr3:uid="{00000000-0010-0000-0000-000004000000}" name="Financiera_x000a_(B)" dataDxfId="2"/>
    <tableColumn id="9" xr3:uid="{00000000-0010-0000-0000-000009000000}" name="Física_x000a_(C)" dataDxfId="36"/>
    <tableColumn id="10" xr3:uid="{00000000-0010-0000-0000-00000A000000}" name="Financiera_x000a_(D)" dataDxfId="35"/>
    <tableColumn id="5" xr3:uid="{00000000-0010-0000-0000-000005000000}" name="Física _x000a_(E)" dataDxfId="34"/>
    <tableColumn id="6" xr3:uid="{00000000-0010-0000-0000-000006000000}" name="Financiera _x000a_ (F)" dataDxfId="33"/>
    <tableColumn id="7" xr3:uid="{00000000-0010-0000-0000-000007000000}" name="Física _x000a_(%)_x000a_ G=E/C" dataDxfId="32">
      <calculatedColumnFormula>IFERROR(Tabla1[[#This Row],[Física 
(E)]]/Tabla1[[#This Row],[Física
(C)]],0)</calculatedColumnFormula>
    </tableColumn>
    <tableColumn id="8" xr3:uid="{00000000-0010-0000-0000-000008000000}" name="Financiero _x000a_(%) _x000a_H=F/D" dataDxfId="31">
      <calculatedColumnFormula>H29/F29</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B31319-BEB4-484C-AA18-13B6A1420875}" name="Tabla14" displayName="Tabla14" ref="A28:J33" totalsRowShown="0" headerRowDxfId="16" dataDxfId="15" headerRowBorderDxfId="13" tableBorderDxfId="14" totalsRowBorderDxfId="12">
  <tableColumns count="10">
    <tableColumn id="1" xr3:uid="{5B6EA9AA-0A21-4657-8079-E1FD80524668}" name="Producto" dataDxfId="11"/>
    <tableColumn id="2" xr3:uid="{F645A36D-E8BD-4FE1-A446-13FD3B178182}" name="Indicador" dataDxfId="10"/>
    <tableColumn id="3" xr3:uid="{1A330E74-72C6-42F1-910D-FE99BCCE1342}" name="Física_x000a_(A)" dataDxfId="9"/>
    <tableColumn id="4" xr3:uid="{E689ACC8-57EC-4FE5-BC63-C720D514073F}" name="Financiera_x000a_(B)" dataDxfId="0"/>
    <tableColumn id="9" xr3:uid="{C2848FCA-5FA0-4C46-A704-F188DE083B95}" name="Física_x000a_(C)" dataDxfId="8"/>
    <tableColumn id="10" xr3:uid="{68FB2C66-9A2E-4538-834E-1E76B69703E0}" name="Financiera_x000a_(D)" dataDxfId="7"/>
    <tableColumn id="5" xr3:uid="{118B5B67-6B02-49EB-83F0-2464EB5A349A}" name="Física _x000a_(E)" dataDxfId="6"/>
    <tableColumn id="6" xr3:uid="{9C139C0D-227F-496A-9E0D-98F32A3945B0}" name="Financiera _x000a_ (F)" dataDxfId="5"/>
    <tableColumn id="7" xr3:uid="{0DC835E8-E7D1-4BA6-A8F6-703303357E10}" name="Física _x000a_(%)_x000a_ G=E/C" dataDxfId="4">
      <calculatedColumnFormula>IFERROR(Tabla14[[#This Row],[Física 
(E)]]/Tabla14[[#This Row],[Física
(C)]],0)</calculatedColumnFormula>
    </tableColumn>
    <tableColumn id="8" xr3:uid="{6A3B0DF8-664F-442D-98AE-6E364C453D5C}" name="Financiero _x000a_(%) _x000a_H=F/D" dataDxfId="3">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7" dT="2024-09-30T14:00:35.84" personId="{A3F7C621-8774-4DD9-9140-FCECBFCB99DF}" id="{EE505C28-E861-41DD-B33E-8A98F786B5BC}">
    <text>Lo Negro no cambia</text>
  </threadedComment>
</ThreadedComments>
</file>

<file path=xl/threadedComments/threadedComment2.xml><?xml version="1.0" encoding="utf-8"?>
<ThreadedComments xmlns="http://schemas.microsoft.com/office/spreadsheetml/2018/threadedcomments" xmlns:x="http://schemas.openxmlformats.org/spreadsheetml/2006/main">
  <threadedComment ref="B37" dT="2024-09-30T14:00:35.84" personId="{A3F7C621-8774-4DD9-9140-FCECBFCB99DF}" id="{17C4DB23-0AD9-4770-9CBD-6A20A114BC18}">
    <text>Lo Negro no cambia</text>
  </threadedComment>
</ThreadedComments>
</file>

<file path=xl/threadedComments/threadedComment3.xml><?xml version="1.0" encoding="utf-8"?>
<ThreadedComments xmlns="http://schemas.microsoft.com/office/spreadsheetml/2018/threadedcomments" xmlns:x="http://schemas.openxmlformats.org/spreadsheetml/2006/main">
  <threadedComment ref="B37" dT="2024-09-30T14:00:35.84" personId="{A3F7C621-8774-4DD9-9140-FCECBFCB99DF}" id="{41622049-4D91-43F0-AE15-A6FF15334D5C}">
    <text>Lo Negro no cambia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6B33-7506-4ACC-B14D-8356EA6E5786}">
  <sheetPr>
    <pageSetUpPr fitToPage="1"/>
  </sheetPr>
  <dimension ref="A1:P60"/>
  <sheetViews>
    <sheetView showGridLines="0" topLeftCell="A22" zoomScale="80" zoomScaleNormal="80" zoomScaleSheetLayoutView="59" workbookViewId="0">
      <selection activeCell="D29" sqref="D29:D33"/>
    </sheetView>
  </sheetViews>
  <sheetFormatPr baseColWidth="10" defaultColWidth="10.86328125" defaultRowHeight="14.75" x14ac:dyDescent="0.75"/>
  <cols>
    <col min="1" max="1" width="23" style="37" customWidth="1"/>
    <col min="2" max="2" width="19.76953125" style="37" customWidth="1"/>
    <col min="3" max="3" width="12.453125" style="37" customWidth="1"/>
    <col min="4" max="4" width="15.76953125" style="37" customWidth="1"/>
    <col min="5" max="5" width="13.6796875" style="37" customWidth="1"/>
    <col min="6" max="9" width="15.76953125" style="37" customWidth="1"/>
    <col min="10" max="10" width="17.76953125" style="37" customWidth="1"/>
    <col min="11" max="13" width="10.86328125" style="34"/>
    <col min="14" max="14" width="12.1796875" style="34" bestFit="1" customWidth="1"/>
    <col min="15" max="16384" width="10.86328125" style="34"/>
  </cols>
  <sheetData>
    <row r="1" spans="1:10" ht="21.75" thickBot="1" x14ac:dyDescent="0.9">
      <c r="A1" s="5"/>
      <c r="B1" s="115" t="s">
        <v>101</v>
      </c>
      <c r="C1" s="116"/>
      <c r="D1" s="116"/>
      <c r="E1" s="116"/>
      <c r="F1" s="116"/>
      <c r="G1" s="116"/>
      <c r="H1" s="116"/>
      <c r="I1" s="116"/>
      <c r="J1" s="117"/>
    </row>
    <row r="2" spans="1:10" ht="21.75" thickBot="1" x14ac:dyDescent="0.9">
      <c r="A2" s="6"/>
      <c r="B2" s="118" t="s">
        <v>0</v>
      </c>
      <c r="C2" s="119"/>
      <c r="D2" s="118" t="s">
        <v>1</v>
      </c>
      <c r="E2" s="119"/>
      <c r="F2" s="119"/>
      <c r="G2" s="119"/>
      <c r="H2" s="120"/>
      <c r="I2" s="1" t="s">
        <v>2</v>
      </c>
      <c r="J2" s="2" t="s">
        <v>3</v>
      </c>
    </row>
    <row r="3" spans="1:10" ht="21.75" thickBot="1" x14ac:dyDescent="0.9">
      <c r="A3" s="7"/>
      <c r="B3" s="121" t="s">
        <v>4</v>
      </c>
      <c r="C3" s="122"/>
      <c r="D3" s="121"/>
      <c r="E3" s="122"/>
      <c r="F3" s="122"/>
      <c r="G3" s="122"/>
      <c r="H3" s="123"/>
      <c r="I3" s="9"/>
      <c r="J3" s="10"/>
    </row>
    <row r="4" spans="1:10" ht="10.15" customHeight="1" x14ac:dyDescent="0.75">
      <c r="A4" s="124"/>
      <c r="B4" s="125"/>
      <c r="C4" s="125"/>
      <c r="D4" s="126"/>
      <c r="E4" s="126"/>
      <c r="F4" s="126"/>
      <c r="G4" s="126"/>
      <c r="H4" s="126"/>
      <c r="I4" s="125"/>
      <c r="J4" s="127"/>
    </row>
    <row r="5" spans="1:10" ht="3" customHeight="1" thickBot="1" x14ac:dyDescent="0.9">
      <c r="A5" s="112"/>
      <c r="B5" s="113"/>
      <c r="C5" s="113"/>
      <c r="D5" s="113"/>
      <c r="E5" s="113"/>
      <c r="F5" s="113"/>
      <c r="G5" s="113"/>
      <c r="H5" s="113"/>
      <c r="I5" s="113"/>
      <c r="J5" s="114"/>
    </row>
    <row r="6" spans="1:10" ht="16" x14ac:dyDescent="0.75">
      <c r="A6" s="66" t="s">
        <v>56</v>
      </c>
      <c r="B6" s="67"/>
      <c r="C6" s="67"/>
      <c r="D6" s="67"/>
      <c r="E6" s="67"/>
      <c r="F6" s="67"/>
      <c r="G6" s="67"/>
      <c r="H6" s="67"/>
      <c r="I6" s="67"/>
      <c r="J6" s="68"/>
    </row>
    <row r="7" spans="1:10" ht="16" x14ac:dyDescent="0.75">
      <c r="A7" s="71" t="s">
        <v>5</v>
      </c>
      <c r="B7" s="72"/>
      <c r="C7" s="72"/>
      <c r="D7" s="72"/>
      <c r="E7" s="72"/>
      <c r="F7" s="72"/>
      <c r="G7" s="72"/>
      <c r="H7" s="72"/>
      <c r="I7" s="72"/>
      <c r="J7" s="73"/>
    </row>
    <row r="8" spans="1:10" x14ac:dyDescent="0.75">
      <c r="A8" s="35" t="s">
        <v>6</v>
      </c>
      <c r="B8" s="107" t="s">
        <v>49</v>
      </c>
      <c r="C8" s="108"/>
      <c r="D8" s="108"/>
      <c r="E8" s="108"/>
      <c r="F8" s="108"/>
      <c r="G8" s="108"/>
      <c r="H8" s="108"/>
      <c r="I8" s="108"/>
      <c r="J8" s="109"/>
    </row>
    <row r="9" spans="1:10" ht="15" customHeight="1" x14ac:dyDescent="0.75">
      <c r="A9" s="36" t="s">
        <v>35</v>
      </c>
      <c r="B9" s="107" t="s">
        <v>50</v>
      </c>
      <c r="C9" s="108"/>
      <c r="D9" s="108"/>
      <c r="E9" s="108"/>
      <c r="F9" s="108"/>
      <c r="G9" s="108"/>
      <c r="H9" s="108"/>
      <c r="I9" s="108"/>
      <c r="J9" s="109"/>
    </row>
    <row r="10" spans="1:10" x14ac:dyDescent="0.75">
      <c r="A10" s="36" t="s">
        <v>36</v>
      </c>
      <c r="B10" s="107" t="s">
        <v>51</v>
      </c>
      <c r="C10" s="108"/>
      <c r="D10" s="108"/>
      <c r="E10" s="108"/>
      <c r="F10" s="108"/>
      <c r="G10" s="108"/>
      <c r="H10" s="108"/>
      <c r="I10" s="108"/>
      <c r="J10" s="109"/>
    </row>
    <row r="11" spans="1:10" ht="46.15" customHeight="1" x14ac:dyDescent="0.75">
      <c r="A11" s="35" t="s">
        <v>7</v>
      </c>
      <c r="B11" s="110" t="s">
        <v>83</v>
      </c>
      <c r="C11" s="110"/>
      <c r="D11" s="110"/>
      <c r="E11" s="110"/>
      <c r="F11" s="110"/>
      <c r="G11" s="110"/>
      <c r="H11" s="110"/>
      <c r="I11" s="110"/>
      <c r="J11" s="111"/>
    </row>
    <row r="12" spans="1:10" ht="31.5" customHeight="1" x14ac:dyDescent="0.75">
      <c r="A12" s="35" t="s">
        <v>8</v>
      </c>
      <c r="B12" s="110" t="s">
        <v>61</v>
      </c>
      <c r="C12" s="110"/>
      <c r="D12" s="110"/>
      <c r="E12" s="110"/>
      <c r="F12" s="110"/>
      <c r="G12" s="110"/>
      <c r="H12" s="110"/>
      <c r="I12" s="110"/>
      <c r="J12" s="111"/>
    </row>
    <row r="13" spans="1:10" ht="16" x14ac:dyDescent="0.75">
      <c r="A13" s="61" t="s">
        <v>9</v>
      </c>
      <c r="B13" s="62"/>
      <c r="C13" s="62"/>
      <c r="D13" s="62"/>
      <c r="E13" s="62"/>
      <c r="F13" s="62"/>
      <c r="G13" s="62"/>
      <c r="H13" s="62"/>
      <c r="I13" s="62"/>
      <c r="J13" s="63"/>
    </row>
    <row r="14" spans="1:10" ht="27.75" customHeight="1" x14ac:dyDescent="0.75">
      <c r="A14" s="35" t="s">
        <v>10</v>
      </c>
      <c r="B14" s="8">
        <v>1</v>
      </c>
      <c r="C14" s="59" t="s">
        <v>58</v>
      </c>
      <c r="D14" s="59"/>
      <c r="E14" s="59"/>
      <c r="F14" s="59"/>
      <c r="G14" s="59"/>
      <c r="H14" s="59"/>
      <c r="I14" s="59"/>
      <c r="J14" s="60"/>
    </row>
    <row r="15" spans="1:10" ht="26.25" customHeight="1" x14ac:dyDescent="0.75">
      <c r="A15" s="35" t="s">
        <v>11</v>
      </c>
      <c r="B15" s="8">
        <v>1.1000000000000001</v>
      </c>
      <c r="C15" s="59" t="s">
        <v>59</v>
      </c>
      <c r="D15" s="59"/>
      <c r="E15" s="59"/>
      <c r="F15" s="59"/>
      <c r="G15" s="59"/>
      <c r="H15" s="59"/>
      <c r="I15" s="59"/>
      <c r="J15" s="60"/>
    </row>
    <row r="16" spans="1:10" ht="25.4" customHeight="1" x14ac:dyDescent="0.75">
      <c r="A16" s="35" t="s">
        <v>12</v>
      </c>
      <c r="B16" s="3" t="s">
        <v>53</v>
      </c>
      <c r="C16" s="59" t="s">
        <v>60</v>
      </c>
      <c r="D16" s="59"/>
      <c r="E16" s="59"/>
      <c r="F16" s="59"/>
      <c r="G16" s="59"/>
      <c r="H16" s="59"/>
      <c r="I16" s="59"/>
      <c r="J16" s="60"/>
    </row>
    <row r="17" spans="1:14" ht="16" x14ac:dyDescent="0.75">
      <c r="A17" s="61" t="s">
        <v>13</v>
      </c>
      <c r="B17" s="62"/>
      <c r="C17" s="62"/>
      <c r="D17" s="62"/>
      <c r="E17" s="62"/>
      <c r="F17" s="62"/>
      <c r="G17" s="62"/>
      <c r="H17" s="62"/>
      <c r="I17" s="62"/>
      <c r="J17" s="63"/>
    </row>
    <row r="18" spans="1:14" ht="21.45" customHeight="1" x14ac:dyDescent="0.75">
      <c r="A18" s="14" t="s">
        <v>14</v>
      </c>
      <c r="B18" s="64" t="s">
        <v>52</v>
      </c>
      <c r="C18" s="64"/>
      <c r="D18" s="64"/>
      <c r="E18" s="64"/>
      <c r="F18" s="64"/>
      <c r="G18" s="64"/>
      <c r="H18" s="64"/>
      <c r="I18" s="64"/>
      <c r="J18" s="65"/>
    </row>
    <row r="19" spans="1:14" ht="62.65" customHeight="1" x14ac:dyDescent="0.75">
      <c r="A19" s="14" t="s">
        <v>15</v>
      </c>
      <c r="B19" s="64" t="s">
        <v>57</v>
      </c>
      <c r="C19" s="64"/>
      <c r="D19" s="64"/>
      <c r="E19" s="64"/>
      <c r="F19" s="64"/>
      <c r="G19" s="64"/>
      <c r="H19" s="64"/>
      <c r="I19" s="64"/>
      <c r="J19" s="65"/>
    </row>
    <row r="20" spans="1:14" ht="21" customHeight="1" x14ac:dyDescent="0.75">
      <c r="A20" s="14" t="s">
        <v>16</v>
      </c>
      <c r="B20" s="64" t="s">
        <v>54</v>
      </c>
      <c r="C20" s="64"/>
      <c r="D20" s="64"/>
      <c r="E20" s="64"/>
      <c r="F20" s="64"/>
      <c r="G20" s="64"/>
      <c r="H20" s="64"/>
      <c r="I20" s="64"/>
      <c r="J20" s="65"/>
    </row>
    <row r="21" spans="1:14" ht="19.95" customHeight="1" thickBot="1" x14ac:dyDescent="0.9">
      <c r="A21" s="15" t="s">
        <v>37</v>
      </c>
      <c r="B21" s="69" t="s">
        <v>55</v>
      </c>
      <c r="C21" s="69"/>
      <c r="D21" s="69"/>
      <c r="E21" s="69"/>
      <c r="F21" s="69"/>
      <c r="G21" s="69"/>
      <c r="H21" s="69"/>
      <c r="I21" s="69"/>
      <c r="J21" s="70"/>
    </row>
    <row r="22" spans="1:14" ht="16" x14ac:dyDescent="0.75">
      <c r="A22" s="66" t="s">
        <v>17</v>
      </c>
      <c r="B22" s="67"/>
      <c r="C22" s="67"/>
      <c r="D22" s="67"/>
      <c r="E22" s="67"/>
      <c r="F22" s="67"/>
      <c r="G22" s="67"/>
      <c r="H22" s="67"/>
      <c r="I22" s="67"/>
      <c r="J22" s="68"/>
    </row>
    <row r="23" spans="1:14" ht="16" x14ac:dyDescent="0.75">
      <c r="A23" s="71" t="s">
        <v>18</v>
      </c>
      <c r="B23" s="72"/>
      <c r="C23" s="72"/>
      <c r="D23" s="72"/>
      <c r="E23" s="72"/>
      <c r="F23" s="72"/>
      <c r="G23" s="72"/>
      <c r="H23" s="72"/>
      <c r="I23" s="72"/>
      <c r="J23" s="73"/>
    </row>
    <row r="24" spans="1:14" ht="15" customHeight="1" x14ac:dyDescent="0.75">
      <c r="A24" s="128" t="s">
        <v>19</v>
      </c>
      <c r="B24" s="129"/>
      <c r="C24" s="130" t="s">
        <v>20</v>
      </c>
      <c r="D24" s="132"/>
      <c r="E24" s="132"/>
      <c r="F24" s="132" t="s">
        <v>21</v>
      </c>
      <c r="G24" s="132"/>
      <c r="H24" s="129"/>
      <c r="I24" s="130" t="s">
        <v>22</v>
      </c>
      <c r="J24" s="131"/>
    </row>
    <row r="25" spans="1:14" x14ac:dyDescent="0.75">
      <c r="A25" s="84">
        <v>585577987</v>
      </c>
      <c r="B25" s="85"/>
      <c r="C25" s="89">
        <v>609616261.25</v>
      </c>
      <c r="D25" s="90"/>
      <c r="E25" s="91"/>
      <c r="F25" s="74">
        <v>384911526.80000001</v>
      </c>
      <c r="G25" s="75"/>
      <c r="H25" s="76"/>
      <c r="I25" s="86">
        <f>F25/C25</f>
        <v>0.63139970382474764</v>
      </c>
      <c r="J25" s="87"/>
    </row>
    <row r="26" spans="1:14" ht="16" x14ac:dyDescent="0.75">
      <c r="A26" s="71" t="s">
        <v>23</v>
      </c>
      <c r="B26" s="72"/>
      <c r="C26" s="72"/>
      <c r="D26" s="72"/>
      <c r="E26" s="72"/>
      <c r="F26" s="72"/>
      <c r="G26" s="72"/>
      <c r="H26" s="72"/>
      <c r="I26" s="72"/>
      <c r="J26" s="73"/>
    </row>
    <row r="27" spans="1:14" x14ac:dyDescent="0.75">
      <c r="A27" s="38"/>
      <c r="B27" s="34"/>
      <c r="C27" s="77" t="s">
        <v>48</v>
      </c>
      <c r="D27" s="78"/>
      <c r="E27" s="77" t="s">
        <v>46</v>
      </c>
      <c r="F27" s="78"/>
      <c r="G27" s="77" t="s">
        <v>47</v>
      </c>
      <c r="H27" s="77"/>
      <c r="I27" s="77" t="s">
        <v>24</v>
      </c>
      <c r="J27" s="88"/>
    </row>
    <row r="28" spans="1:14" ht="40.5" x14ac:dyDescent="0.75">
      <c r="A28" s="12" t="s">
        <v>25</v>
      </c>
      <c r="B28" s="4" t="s">
        <v>26</v>
      </c>
      <c r="C28" s="4" t="s">
        <v>38</v>
      </c>
      <c r="D28" s="4" t="s">
        <v>39</v>
      </c>
      <c r="E28" s="4" t="s">
        <v>40</v>
      </c>
      <c r="F28" s="4" t="s">
        <v>41</v>
      </c>
      <c r="G28" s="4" t="s">
        <v>42</v>
      </c>
      <c r="H28" s="4" t="s">
        <v>43</v>
      </c>
      <c r="I28" s="4" t="s">
        <v>44</v>
      </c>
      <c r="J28" s="13" t="s">
        <v>45</v>
      </c>
    </row>
    <row r="29" spans="1:14" ht="96.25" customHeight="1" x14ac:dyDescent="0.75">
      <c r="A29" s="26" t="s">
        <v>74</v>
      </c>
      <c r="B29" s="26" t="s">
        <v>75</v>
      </c>
      <c r="C29" s="50">
        <v>5</v>
      </c>
      <c r="D29" s="39">
        <v>25664935.100000001</v>
      </c>
      <c r="E29" s="45">
        <v>0</v>
      </c>
      <c r="F29" s="39">
        <v>3802508.9</v>
      </c>
      <c r="G29" s="50">
        <v>3</v>
      </c>
      <c r="H29" s="39">
        <v>4257535.2</v>
      </c>
      <c r="I29" s="42">
        <f>IFERROR(Tabla13[[#This Row],[Física 
(E)]]/Tabla13[[#This Row],[Física
(C)]],0)</f>
        <v>0</v>
      </c>
      <c r="J29" s="43">
        <f t="shared" ref="J29" si="0">H29/F29</f>
        <v>1.119664756077231</v>
      </c>
      <c r="N29" s="48"/>
    </row>
    <row r="30" spans="1:14" ht="87.65" customHeight="1" x14ac:dyDescent="0.75">
      <c r="A30" s="16" t="s">
        <v>62</v>
      </c>
      <c r="B30" s="26" t="s">
        <v>66</v>
      </c>
      <c r="C30" s="33">
        <v>16</v>
      </c>
      <c r="D30" s="39">
        <v>175853395.02000001</v>
      </c>
      <c r="E30" s="45">
        <v>2</v>
      </c>
      <c r="F30" s="39">
        <v>34791131.229999997</v>
      </c>
      <c r="G30" s="45">
        <v>7</v>
      </c>
      <c r="H30" s="39">
        <v>33160336.98</v>
      </c>
      <c r="I30" s="42">
        <f>IFERROR(Tabla13[[#This Row],[Física 
(E)]]/Tabla13[[#This Row],[Física
(C)]],0)</f>
        <v>3.5</v>
      </c>
      <c r="J30" s="43">
        <f>H30/F30</f>
        <v>0.95312615047728655</v>
      </c>
    </row>
    <row r="31" spans="1:14" ht="88.2" customHeight="1" x14ac:dyDescent="0.75">
      <c r="A31" s="16" t="s">
        <v>63</v>
      </c>
      <c r="B31" s="26" t="s">
        <v>67</v>
      </c>
      <c r="C31" s="50">
        <v>53152</v>
      </c>
      <c r="D31" s="39">
        <v>70799200.280000001</v>
      </c>
      <c r="E31" s="50">
        <v>13304</v>
      </c>
      <c r="F31" s="39">
        <v>11930964.050000001</v>
      </c>
      <c r="G31" s="50">
        <v>10004</v>
      </c>
      <c r="H31" s="39">
        <v>12088771.4</v>
      </c>
      <c r="I31" s="42">
        <f>IFERROR(Tabla13[[#This Row],[Física 
(E)]]/Tabla13[[#This Row],[Física
(C)]],0)</f>
        <v>0.75195429945880943</v>
      </c>
      <c r="J31" s="43">
        <f>H31/F31</f>
        <v>1.0132267056826811</v>
      </c>
    </row>
    <row r="32" spans="1:14" ht="92.25" customHeight="1" x14ac:dyDescent="0.75">
      <c r="A32" s="25" t="s">
        <v>64</v>
      </c>
      <c r="B32" s="49" t="s">
        <v>68</v>
      </c>
      <c r="C32" s="46">
        <v>390</v>
      </c>
      <c r="D32" s="40">
        <v>36915284.210000001</v>
      </c>
      <c r="E32" s="51">
        <v>115</v>
      </c>
      <c r="F32" s="40">
        <v>6250994.54</v>
      </c>
      <c r="G32" s="46">
        <v>118</v>
      </c>
      <c r="H32" s="40">
        <v>5863599.75</v>
      </c>
      <c r="I32" s="42">
        <f>IFERROR(Tabla13[[#This Row],[Física 
(E)]]/Tabla13[[#This Row],[Física
(C)]],0)</f>
        <v>1.0260869565217392</v>
      </c>
      <c r="J32" s="43">
        <f t="shared" ref="J32:J33" si="1">H32/F32</f>
        <v>0.9380266951888907</v>
      </c>
    </row>
    <row r="33" spans="1:16" ht="67.2" customHeight="1" thickBot="1" x14ac:dyDescent="0.9">
      <c r="A33" s="27" t="s">
        <v>65</v>
      </c>
      <c r="B33" s="28" t="s">
        <v>69</v>
      </c>
      <c r="C33" s="44">
        <v>267</v>
      </c>
      <c r="D33" s="41">
        <v>23141981.370000001</v>
      </c>
      <c r="E33" s="44">
        <v>75</v>
      </c>
      <c r="F33" s="41">
        <v>3284923.71</v>
      </c>
      <c r="G33" s="133">
        <v>63</v>
      </c>
      <c r="H33" s="41">
        <v>3763750.06</v>
      </c>
      <c r="I33" s="42">
        <f>IFERROR(Tabla13[[#This Row],[Física 
(E)]]/Tabla13[[#This Row],[Física
(C)]],0)</f>
        <v>0.84</v>
      </c>
      <c r="J33" s="43">
        <f t="shared" si="1"/>
        <v>1.1457648311716804</v>
      </c>
      <c r="P33"/>
    </row>
    <row r="34" spans="1:16" ht="16" x14ac:dyDescent="0.75">
      <c r="A34" s="66" t="s">
        <v>27</v>
      </c>
      <c r="B34" s="67"/>
      <c r="C34" s="67"/>
      <c r="D34" s="67"/>
      <c r="E34" s="67"/>
      <c r="F34" s="67"/>
      <c r="G34" s="67"/>
      <c r="H34" s="67"/>
      <c r="I34" s="67"/>
      <c r="J34" s="68"/>
    </row>
    <row r="35" spans="1:16" ht="27" customHeight="1" thickBot="1" x14ac:dyDescent="0.9">
      <c r="A35" s="71" t="s">
        <v>28</v>
      </c>
      <c r="B35" s="72"/>
      <c r="C35" s="72"/>
      <c r="D35" s="72"/>
      <c r="E35" s="72"/>
      <c r="F35" s="72"/>
      <c r="G35" s="72"/>
      <c r="H35" s="72"/>
      <c r="I35" s="72"/>
      <c r="J35" s="73"/>
    </row>
    <row r="36" spans="1:16" ht="51.45" customHeight="1" thickBot="1" x14ac:dyDescent="0.9">
      <c r="A36" s="19" t="s">
        <v>29</v>
      </c>
      <c r="B36" s="52" t="s">
        <v>76</v>
      </c>
      <c r="C36" s="52"/>
      <c r="D36" s="52"/>
      <c r="E36" s="52"/>
      <c r="F36" s="52"/>
      <c r="G36" s="52"/>
      <c r="H36" s="52"/>
      <c r="I36" s="52"/>
      <c r="J36" s="53"/>
    </row>
    <row r="37" spans="1:16" ht="91.5" customHeight="1" x14ac:dyDescent="0.75">
      <c r="A37" s="20" t="s">
        <v>30</v>
      </c>
      <c r="B37" s="52" t="s">
        <v>77</v>
      </c>
      <c r="C37" s="52"/>
      <c r="D37" s="52"/>
      <c r="E37" s="52"/>
      <c r="F37" s="52"/>
      <c r="G37" s="52"/>
      <c r="H37" s="52"/>
      <c r="I37" s="52"/>
      <c r="J37" s="53"/>
    </row>
    <row r="38" spans="1:16" ht="79.75" customHeight="1" x14ac:dyDescent="0.75">
      <c r="A38" s="20" t="s">
        <v>31</v>
      </c>
      <c r="B38" s="57" t="s">
        <v>102</v>
      </c>
      <c r="C38" s="57"/>
      <c r="D38" s="57"/>
      <c r="E38" s="57"/>
      <c r="F38" s="57"/>
      <c r="G38" s="57"/>
      <c r="H38" s="57"/>
      <c r="I38" s="57"/>
      <c r="J38" s="58"/>
    </row>
    <row r="39" spans="1:16" ht="126.25" customHeight="1" thickBot="1" x14ac:dyDescent="0.9">
      <c r="A39" s="21" t="s">
        <v>32</v>
      </c>
      <c r="B39" s="54" t="s">
        <v>103</v>
      </c>
      <c r="C39" s="54"/>
      <c r="D39" s="54"/>
      <c r="E39" s="54"/>
      <c r="F39" s="54"/>
      <c r="G39" s="54"/>
      <c r="H39" s="54"/>
      <c r="I39" s="54"/>
      <c r="J39" s="55"/>
    </row>
    <row r="40" spans="1:16" ht="31.95" customHeight="1" thickBot="1" x14ac:dyDescent="0.9">
      <c r="A40" s="19" t="s">
        <v>29</v>
      </c>
      <c r="B40" s="52" t="s">
        <v>70</v>
      </c>
      <c r="C40" s="52"/>
      <c r="D40" s="52"/>
      <c r="E40" s="52"/>
      <c r="F40" s="52"/>
      <c r="G40" s="52"/>
      <c r="H40" s="52"/>
      <c r="I40" s="52"/>
      <c r="J40" s="53"/>
    </row>
    <row r="41" spans="1:16" ht="72" customHeight="1" x14ac:dyDescent="0.75">
      <c r="A41" s="20" t="s">
        <v>30</v>
      </c>
      <c r="B41" s="52" t="s">
        <v>78</v>
      </c>
      <c r="C41" s="52"/>
      <c r="D41" s="52"/>
      <c r="E41" s="52"/>
      <c r="F41" s="52"/>
      <c r="G41" s="52"/>
      <c r="H41" s="52"/>
      <c r="I41" s="52"/>
      <c r="J41" s="53"/>
    </row>
    <row r="42" spans="1:16" ht="95" customHeight="1" thickBot="1" x14ac:dyDescent="0.9">
      <c r="A42" s="20" t="s">
        <v>31</v>
      </c>
      <c r="B42" s="54" t="s">
        <v>84</v>
      </c>
      <c r="C42" s="54"/>
      <c r="D42" s="54"/>
      <c r="E42" s="54"/>
      <c r="F42" s="54"/>
      <c r="G42" s="54"/>
      <c r="H42" s="54"/>
      <c r="I42" s="54"/>
      <c r="J42" s="55"/>
      <c r="K42" s="11"/>
    </row>
    <row r="43" spans="1:16" ht="124.75" customHeight="1" thickBot="1" x14ac:dyDescent="0.9">
      <c r="A43" s="21" t="s">
        <v>32</v>
      </c>
      <c r="B43" s="54" t="s">
        <v>85</v>
      </c>
      <c r="C43" s="54"/>
      <c r="D43" s="54"/>
      <c r="E43" s="54"/>
      <c r="F43" s="54"/>
      <c r="G43" s="54"/>
      <c r="H43" s="54"/>
      <c r="I43" s="54"/>
      <c r="J43" s="55"/>
    </row>
    <row r="44" spans="1:16" ht="36.75" customHeight="1" thickBot="1" x14ac:dyDescent="0.9">
      <c r="A44" s="29" t="s">
        <v>29</v>
      </c>
      <c r="B44" s="79" t="s">
        <v>71</v>
      </c>
      <c r="C44" s="79"/>
      <c r="D44" s="79"/>
      <c r="E44" s="79"/>
      <c r="F44" s="79"/>
      <c r="G44" s="79"/>
      <c r="H44" s="79"/>
      <c r="I44" s="79"/>
      <c r="J44" s="80"/>
    </row>
    <row r="45" spans="1:16" ht="100.9" customHeight="1" x14ac:dyDescent="0.75">
      <c r="A45" s="30" t="s">
        <v>30</v>
      </c>
      <c r="B45" s="52" t="s">
        <v>79</v>
      </c>
      <c r="C45" s="52"/>
      <c r="D45" s="52"/>
      <c r="E45" s="52"/>
      <c r="F45" s="52"/>
      <c r="G45" s="52"/>
      <c r="H45" s="52"/>
      <c r="I45" s="52"/>
      <c r="J45" s="53"/>
    </row>
    <row r="46" spans="1:16" ht="79.900000000000006" customHeight="1" thickBot="1" x14ac:dyDescent="0.9">
      <c r="A46" s="30" t="s">
        <v>31</v>
      </c>
      <c r="B46" s="54" t="s">
        <v>104</v>
      </c>
      <c r="C46" s="54"/>
      <c r="D46" s="54"/>
      <c r="E46" s="54"/>
      <c r="F46" s="54"/>
      <c r="G46" s="54"/>
      <c r="H46" s="54"/>
      <c r="I46" s="54"/>
      <c r="J46" s="55"/>
    </row>
    <row r="47" spans="1:16" ht="114.25" customHeight="1" thickBot="1" x14ac:dyDescent="0.9">
      <c r="A47" s="31" t="s">
        <v>32</v>
      </c>
      <c r="B47" s="81" t="s">
        <v>105</v>
      </c>
      <c r="C47" s="82"/>
      <c r="D47" s="82"/>
      <c r="E47" s="82"/>
      <c r="F47" s="82"/>
      <c r="G47" s="82"/>
      <c r="H47" s="82"/>
      <c r="I47" s="82"/>
      <c r="J47" s="83"/>
    </row>
    <row r="48" spans="1:16" ht="27" customHeight="1" thickBot="1" x14ac:dyDescent="0.9">
      <c r="A48" s="29" t="s">
        <v>29</v>
      </c>
      <c r="B48" s="79" t="s">
        <v>72</v>
      </c>
      <c r="C48" s="79"/>
      <c r="D48" s="79"/>
      <c r="E48" s="79"/>
      <c r="F48" s="79"/>
      <c r="G48" s="79"/>
      <c r="H48" s="79"/>
      <c r="I48" s="79"/>
      <c r="J48" s="80"/>
    </row>
    <row r="49" spans="1:10" ht="76.5" customHeight="1" x14ac:dyDescent="0.75">
      <c r="A49" s="30" t="s">
        <v>30</v>
      </c>
      <c r="B49" s="52" t="s">
        <v>80</v>
      </c>
      <c r="C49" s="52"/>
      <c r="D49" s="52"/>
      <c r="E49" s="52"/>
      <c r="F49" s="52"/>
      <c r="G49" s="52"/>
      <c r="H49" s="52"/>
      <c r="I49" s="52"/>
      <c r="J49" s="53"/>
    </row>
    <row r="50" spans="1:10" ht="100.15" customHeight="1" x14ac:dyDescent="0.75">
      <c r="A50" s="30" t="s">
        <v>31</v>
      </c>
      <c r="B50" s="56" t="s">
        <v>86</v>
      </c>
      <c r="C50" s="56"/>
      <c r="D50" s="56"/>
      <c r="E50" s="56"/>
      <c r="F50" s="56"/>
      <c r="G50" s="56"/>
      <c r="H50" s="56"/>
      <c r="I50" s="56"/>
      <c r="J50" s="93"/>
    </row>
    <row r="51" spans="1:10" ht="109" customHeight="1" thickBot="1" x14ac:dyDescent="0.9">
      <c r="A51" s="32" t="s">
        <v>32</v>
      </c>
      <c r="B51" s="94" t="s">
        <v>87</v>
      </c>
      <c r="C51" s="95"/>
      <c r="D51" s="95"/>
      <c r="E51" s="95"/>
      <c r="F51" s="95"/>
      <c r="G51" s="95"/>
      <c r="H51" s="95"/>
      <c r="I51" s="95"/>
      <c r="J51" s="96"/>
    </row>
    <row r="52" spans="1:10" ht="30.75" customHeight="1" thickBot="1" x14ac:dyDescent="0.9">
      <c r="A52" s="22" t="s">
        <v>29</v>
      </c>
      <c r="B52" s="79" t="s">
        <v>73</v>
      </c>
      <c r="C52" s="79"/>
      <c r="D52" s="79"/>
      <c r="E52" s="79"/>
      <c r="F52" s="79"/>
      <c r="G52" s="79"/>
      <c r="H52" s="79"/>
      <c r="I52" s="79"/>
      <c r="J52" s="80"/>
    </row>
    <row r="53" spans="1:10" ht="56.5" customHeight="1" x14ac:dyDescent="0.75">
      <c r="A53" s="23" t="s">
        <v>30</v>
      </c>
      <c r="B53" s="52" t="s">
        <v>81</v>
      </c>
      <c r="C53" s="52"/>
      <c r="D53" s="52"/>
      <c r="E53" s="52"/>
      <c r="F53" s="52"/>
      <c r="G53" s="52"/>
      <c r="H53" s="52"/>
      <c r="I53" s="52"/>
      <c r="J53" s="53"/>
    </row>
    <row r="54" spans="1:10" ht="102" customHeight="1" x14ac:dyDescent="0.75">
      <c r="A54" s="23" t="s">
        <v>31</v>
      </c>
      <c r="B54" s="104" t="s">
        <v>88</v>
      </c>
      <c r="C54" s="105"/>
      <c r="D54" s="105"/>
      <c r="E54" s="105"/>
      <c r="F54" s="105"/>
      <c r="G54" s="105"/>
      <c r="H54" s="105"/>
      <c r="I54" s="105"/>
      <c r="J54" s="106"/>
    </row>
    <row r="55" spans="1:10" ht="118.5" customHeight="1" thickBot="1" x14ac:dyDescent="0.9">
      <c r="A55" s="24" t="s">
        <v>32</v>
      </c>
      <c r="B55" s="104" t="s">
        <v>89</v>
      </c>
      <c r="C55" s="105"/>
      <c r="D55" s="105"/>
      <c r="E55" s="105"/>
      <c r="F55" s="105"/>
      <c r="G55" s="105"/>
      <c r="H55" s="105"/>
      <c r="I55" s="105"/>
      <c r="J55" s="106"/>
    </row>
    <row r="56" spans="1:10" x14ac:dyDescent="0.75">
      <c r="A56" s="17"/>
      <c r="B56" s="18"/>
      <c r="C56" s="18"/>
      <c r="D56" s="18"/>
      <c r="E56" s="18"/>
      <c r="F56" s="18"/>
      <c r="G56" s="18"/>
      <c r="H56" s="18"/>
      <c r="I56" s="18"/>
      <c r="J56" s="18"/>
    </row>
    <row r="57" spans="1:10" ht="16" x14ac:dyDescent="0.75">
      <c r="A57" s="97" t="s">
        <v>33</v>
      </c>
      <c r="B57" s="62"/>
      <c r="C57" s="62"/>
      <c r="D57" s="62"/>
      <c r="E57" s="62"/>
      <c r="F57" s="62"/>
      <c r="G57" s="62"/>
      <c r="H57" s="62"/>
      <c r="I57" s="62"/>
      <c r="J57" s="98"/>
    </row>
    <row r="58" spans="1:10" ht="16" x14ac:dyDescent="0.75">
      <c r="A58" s="99" t="s">
        <v>34</v>
      </c>
      <c r="B58" s="72"/>
      <c r="C58" s="72"/>
      <c r="D58" s="72"/>
      <c r="E58" s="72"/>
      <c r="F58" s="72"/>
      <c r="G58" s="72"/>
      <c r="H58" s="72"/>
      <c r="I58" s="72"/>
      <c r="J58" s="100"/>
    </row>
    <row r="59" spans="1:10" x14ac:dyDescent="0.75">
      <c r="A59" s="101"/>
      <c r="B59" s="102"/>
      <c r="C59" s="102"/>
      <c r="D59" s="102"/>
      <c r="E59" s="102"/>
      <c r="F59" s="102"/>
      <c r="G59" s="102"/>
      <c r="H59" s="102"/>
      <c r="I59" s="102"/>
      <c r="J59" s="103"/>
    </row>
    <row r="60" spans="1:10" x14ac:dyDescent="0.75">
      <c r="A60" s="92" t="s">
        <v>82</v>
      </c>
      <c r="B60" s="92"/>
      <c r="C60" s="92"/>
      <c r="D60" s="92"/>
      <c r="E60" s="92"/>
      <c r="F60" s="92"/>
      <c r="G60" s="92"/>
      <c r="H60" s="92"/>
      <c r="I60" s="92"/>
      <c r="J60" s="92"/>
    </row>
  </sheetData>
  <mergeCells count="64">
    <mergeCell ref="A60:J60"/>
    <mergeCell ref="B53:J53"/>
    <mergeCell ref="B54:J54"/>
    <mergeCell ref="B55:J55"/>
    <mergeCell ref="A57:J57"/>
    <mergeCell ref="A58:J58"/>
    <mergeCell ref="A59:J59"/>
    <mergeCell ref="B47:J47"/>
    <mergeCell ref="B48:J48"/>
    <mergeCell ref="B49:J49"/>
    <mergeCell ref="B50:J50"/>
    <mergeCell ref="B51:J51"/>
    <mergeCell ref="B52:J52"/>
    <mergeCell ref="B41:J41"/>
    <mergeCell ref="B42:J42"/>
    <mergeCell ref="B43:J43"/>
    <mergeCell ref="B44:J44"/>
    <mergeCell ref="B45:J45"/>
    <mergeCell ref="B46:J46"/>
    <mergeCell ref="A35:J35"/>
    <mergeCell ref="B36:J36"/>
    <mergeCell ref="B37:J37"/>
    <mergeCell ref="B38:J38"/>
    <mergeCell ref="B39:J39"/>
    <mergeCell ref="B40:J40"/>
    <mergeCell ref="A26:J26"/>
    <mergeCell ref="C27:D27"/>
    <mergeCell ref="E27:F27"/>
    <mergeCell ref="G27:H27"/>
    <mergeCell ref="I27:J27"/>
    <mergeCell ref="A34:J34"/>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howInputMessage="1" showErrorMessage="1" prompt="Nombre de cada producto" sqref="A28:A33" xr:uid="{2EDFA141-0587-4358-9379-324CE607FE66}"/>
    <dataValidation allowBlank="1" showInputMessage="1" showErrorMessage="1" prompt="Nombre del indicador" sqref="B28:B31 B33" xr:uid="{86A68500-5ED6-494E-9426-14C182AA677E}"/>
    <dataValidation allowBlank="1" showInputMessage="1" showErrorMessage="1" prompt="Meta alcanzada en el trimestre" sqref="G28 G30:G31" xr:uid="{1296A87F-1576-448F-B265-F1A3AE0D5CC4}"/>
    <dataValidation allowBlank="1" showInputMessage="1" showErrorMessage="1" prompt="Monto ejecutado en el trimestre" sqref="H28:H31 H33" xr:uid="{390D3F6B-2D4A-4AEC-A937-85FC4E65E4B4}"/>
    <dataValidation allowBlank="1" sqref="A8" xr:uid="{73FA77AF-FD31-481D-8CAE-E17BBF69D41A}"/>
    <dataValidation allowBlank="1" showInputMessage="1" prompt="Nombre del capítulo" sqref="B8:J10" xr:uid="{EB47C0CC-DC56-40EA-987C-972A1FCD6A71}"/>
    <dataValidation allowBlank="1" showInputMessage="1" showErrorMessage="1" prompt="¿A quién va dirigido el programa?, ¿qué característica tiene esta población que requiere ser beneficiada?" sqref="B20:J20" xr:uid="{DA078D4C-B3E3-4990-856D-FF5621AF9BCF}"/>
    <dataValidation allowBlank="1" showInputMessage="1" showErrorMessage="1" prompt="Nombre del producto" sqref="B52:J52 B40:J40 B48:J48 B44:J44 B36:J36" xr:uid="{A93824DF-7134-41ED-B1B4-AC047749A00B}"/>
    <dataValidation allowBlank="1" showInputMessage="1" showErrorMessage="1" prompt="¿En qué consiste el producto? su objetivo" sqref="B45:J45 B41:J41 B49:J49 B53:J53 B37:J37" xr:uid="{A95C8E3B-0607-4D48-8747-877498410EFB}"/>
    <dataValidation allowBlank="1" showInputMessage="1" showErrorMessage="1" prompt="1. Describir lo plasmado en el presupuesto_x000a_2. Describir lo alcanzado en términos financieros y de producción " sqref="B46:J46 B50:J50 B42:J42 B54:J54 B38:J38" xr:uid="{6460C4B4-7A68-40CB-98C0-8FF8048333E4}"/>
    <dataValidation allowBlank="1" showInputMessage="1" showErrorMessage="1" prompt="De existir desvío, explicar razones." sqref="B43:J43 B51:J51 B55:J56 B47:J47 K42 B39:J39" xr:uid="{C6DDF85B-3488-4368-BBC5-8624A8CF9AC4}"/>
    <dataValidation allowBlank="1" showInputMessage="1" showErrorMessage="1" prompt="Oportunidades de mejora identificadas" sqref="A59:J59" xr:uid="{7ED28CF0-F3EA-400A-A16D-67DAB4469ECC}"/>
    <dataValidation allowBlank="1" showInputMessage="1" showErrorMessage="1" prompt="Presupuesto del programa" sqref="A25:C25 F25" xr:uid="{C7E5C8BE-2D7F-4155-815C-96E113A2612D}"/>
    <dataValidation allowBlank="1" showInputMessage="1" showErrorMessage="1" prompt="¿En qué consiste el programa?" sqref="B19:J19" xr:uid="{562EBF09-D7C5-4F3E-BBCA-8CE2681E274D}"/>
    <dataValidation allowBlank="1" showInputMessage="1" showErrorMessage="1" prompt="Meta anual del indicador" sqref="E28:E29 C28:C31 C33 G29" xr:uid="{16C569E6-A12C-476D-BFFF-7EC878754695}"/>
    <dataValidation allowBlank="1" showInputMessage="1" showErrorMessage="1" prompt="Monto presupuestado para el producto" sqref="D29:F31 F28:F29 D33:F33 G29 D28:D29" xr:uid="{F27E3CB1-4E58-4D57-9CE2-8B8AB328DD10}"/>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0"/>
  <sheetViews>
    <sheetView showGridLines="0" tabSelected="1" zoomScale="80" zoomScaleNormal="80" zoomScaleSheetLayoutView="59" workbookViewId="0">
      <selection activeCell="D29" sqref="D29:D33"/>
    </sheetView>
  </sheetViews>
  <sheetFormatPr baseColWidth="10" defaultColWidth="10.86328125" defaultRowHeight="14.75" x14ac:dyDescent="0.75"/>
  <cols>
    <col min="1" max="1" width="23" style="37" customWidth="1"/>
    <col min="2" max="2" width="19.76953125" style="37" customWidth="1"/>
    <col min="3" max="3" width="12.453125" style="37" customWidth="1"/>
    <col min="4" max="4" width="15.76953125" style="37" customWidth="1"/>
    <col min="5" max="5" width="13.6796875" style="37" customWidth="1"/>
    <col min="6" max="9" width="15.76953125" style="37" customWidth="1"/>
    <col min="10" max="10" width="17.76953125" style="37" customWidth="1"/>
    <col min="11" max="13" width="10.86328125" style="34"/>
    <col min="14" max="14" width="12.1796875" style="34" bestFit="1" customWidth="1"/>
    <col min="15" max="16384" width="10.86328125" style="34"/>
  </cols>
  <sheetData>
    <row r="1" spans="1:10" ht="21.75" thickBot="1" x14ac:dyDescent="0.9">
      <c r="A1" s="5"/>
      <c r="B1" s="115" t="s">
        <v>90</v>
      </c>
      <c r="C1" s="116"/>
      <c r="D1" s="116"/>
      <c r="E1" s="116"/>
      <c r="F1" s="116"/>
      <c r="G1" s="116"/>
      <c r="H1" s="116"/>
      <c r="I1" s="116"/>
      <c r="J1" s="117"/>
    </row>
    <row r="2" spans="1:10" ht="21.75" thickBot="1" x14ac:dyDescent="0.9">
      <c r="A2" s="6"/>
      <c r="B2" s="118" t="s">
        <v>0</v>
      </c>
      <c r="C2" s="119"/>
      <c r="D2" s="118" t="s">
        <v>1</v>
      </c>
      <c r="E2" s="119"/>
      <c r="F2" s="119"/>
      <c r="G2" s="119"/>
      <c r="H2" s="120"/>
      <c r="I2" s="1" t="s">
        <v>2</v>
      </c>
      <c r="J2" s="2" t="s">
        <v>3</v>
      </c>
    </row>
    <row r="3" spans="1:10" ht="21.75" thickBot="1" x14ac:dyDescent="0.9">
      <c r="A3" s="7"/>
      <c r="B3" s="121" t="s">
        <v>4</v>
      </c>
      <c r="C3" s="122"/>
      <c r="D3" s="121"/>
      <c r="E3" s="122"/>
      <c r="F3" s="122"/>
      <c r="G3" s="122"/>
      <c r="H3" s="123"/>
      <c r="I3" s="9"/>
      <c r="J3" s="10"/>
    </row>
    <row r="4" spans="1:10" ht="10.15" customHeight="1" x14ac:dyDescent="0.75">
      <c r="A4" s="124"/>
      <c r="B4" s="125"/>
      <c r="C4" s="125"/>
      <c r="D4" s="126"/>
      <c r="E4" s="126"/>
      <c r="F4" s="126"/>
      <c r="G4" s="126"/>
      <c r="H4" s="126"/>
      <c r="I4" s="125"/>
      <c r="J4" s="127"/>
    </row>
    <row r="5" spans="1:10" ht="3" customHeight="1" thickBot="1" x14ac:dyDescent="0.9">
      <c r="A5" s="112"/>
      <c r="B5" s="113"/>
      <c r="C5" s="113"/>
      <c r="D5" s="113"/>
      <c r="E5" s="113"/>
      <c r="F5" s="113"/>
      <c r="G5" s="113"/>
      <c r="H5" s="113"/>
      <c r="I5" s="113"/>
      <c r="J5" s="114"/>
    </row>
    <row r="6" spans="1:10" ht="16" x14ac:dyDescent="0.75">
      <c r="A6" s="66" t="s">
        <v>56</v>
      </c>
      <c r="B6" s="67"/>
      <c r="C6" s="67"/>
      <c r="D6" s="67"/>
      <c r="E6" s="67"/>
      <c r="F6" s="67"/>
      <c r="G6" s="67"/>
      <c r="H6" s="67"/>
      <c r="I6" s="67"/>
      <c r="J6" s="68"/>
    </row>
    <row r="7" spans="1:10" ht="16" x14ac:dyDescent="0.75">
      <c r="A7" s="71" t="s">
        <v>5</v>
      </c>
      <c r="B7" s="72"/>
      <c r="C7" s="72"/>
      <c r="D7" s="72"/>
      <c r="E7" s="72"/>
      <c r="F7" s="72"/>
      <c r="G7" s="72"/>
      <c r="H7" s="72"/>
      <c r="I7" s="72"/>
      <c r="J7" s="73"/>
    </row>
    <row r="8" spans="1:10" x14ac:dyDescent="0.75">
      <c r="A8" s="35" t="s">
        <v>6</v>
      </c>
      <c r="B8" s="107" t="s">
        <v>49</v>
      </c>
      <c r="C8" s="108"/>
      <c r="D8" s="108"/>
      <c r="E8" s="108"/>
      <c r="F8" s="108"/>
      <c r="G8" s="108"/>
      <c r="H8" s="108"/>
      <c r="I8" s="108"/>
      <c r="J8" s="109"/>
    </row>
    <row r="9" spans="1:10" ht="15" customHeight="1" x14ac:dyDescent="0.75">
      <c r="A9" s="36" t="s">
        <v>35</v>
      </c>
      <c r="B9" s="107" t="s">
        <v>50</v>
      </c>
      <c r="C9" s="108"/>
      <c r="D9" s="108"/>
      <c r="E9" s="108"/>
      <c r="F9" s="108"/>
      <c r="G9" s="108"/>
      <c r="H9" s="108"/>
      <c r="I9" s="108"/>
      <c r="J9" s="109"/>
    </row>
    <row r="10" spans="1:10" x14ac:dyDescent="0.75">
      <c r="A10" s="36" t="s">
        <v>36</v>
      </c>
      <c r="B10" s="107" t="s">
        <v>51</v>
      </c>
      <c r="C10" s="108"/>
      <c r="D10" s="108"/>
      <c r="E10" s="108"/>
      <c r="F10" s="108"/>
      <c r="G10" s="108"/>
      <c r="H10" s="108"/>
      <c r="I10" s="108"/>
      <c r="J10" s="109"/>
    </row>
    <row r="11" spans="1:10" ht="46.15" customHeight="1" x14ac:dyDescent="0.75">
      <c r="A11" s="35" t="s">
        <v>7</v>
      </c>
      <c r="B11" s="110" t="s">
        <v>83</v>
      </c>
      <c r="C11" s="110"/>
      <c r="D11" s="110"/>
      <c r="E11" s="110"/>
      <c r="F11" s="110"/>
      <c r="G11" s="110"/>
      <c r="H11" s="110"/>
      <c r="I11" s="110"/>
      <c r="J11" s="111"/>
    </row>
    <row r="12" spans="1:10" ht="31.5" customHeight="1" x14ac:dyDescent="0.75">
      <c r="A12" s="35" t="s">
        <v>8</v>
      </c>
      <c r="B12" s="110" t="s">
        <v>61</v>
      </c>
      <c r="C12" s="110"/>
      <c r="D12" s="110"/>
      <c r="E12" s="110"/>
      <c r="F12" s="110"/>
      <c r="G12" s="110"/>
      <c r="H12" s="110"/>
      <c r="I12" s="110"/>
      <c r="J12" s="111"/>
    </row>
    <row r="13" spans="1:10" ht="16" x14ac:dyDescent="0.75">
      <c r="A13" s="61" t="s">
        <v>9</v>
      </c>
      <c r="B13" s="62"/>
      <c r="C13" s="62"/>
      <c r="D13" s="62"/>
      <c r="E13" s="62"/>
      <c r="F13" s="62"/>
      <c r="G13" s="62"/>
      <c r="H13" s="62"/>
      <c r="I13" s="62"/>
      <c r="J13" s="63"/>
    </row>
    <row r="14" spans="1:10" ht="27.75" customHeight="1" x14ac:dyDescent="0.75">
      <c r="A14" s="35" t="s">
        <v>10</v>
      </c>
      <c r="B14" s="8">
        <v>1</v>
      </c>
      <c r="C14" s="59" t="s">
        <v>58</v>
      </c>
      <c r="D14" s="59"/>
      <c r="E14" s="59"/>
      <c r="F14" s="59"/>
      <c r="G14" s="59"/>
      <c r="H14" s="59"/>
      <c r="I14" s="59"/>
      <c r="J14" s="60"/>
    </row>
    <row r="15" spans="1:10" ht="26.25" customHeight="1" x14ac:dyDescent="0.75">
      <c r="A15" s="35" t="s">
        <v>11</v>
      </c>
      <c r="B15" s="8">
        <v>1.1000000000000001</v>
      </c>
      <c r="C15" s="59" t="s">
        <v>59</v>
      </c>
      <c r="D15" s="59"/>
      <c r="E15" s="59"/>
      <c r="F15" s="59"/>
      <c r="G15" s="59"/>
      <c r="H15" s="59"/>
      <c r="I15" s="59"/>
      <c r="J15" s="60"/>
    </row>
    <row r="16" spans="1:10" ht="25.4" customHeight="1" x14ac:dyDescent="0.75">
      <c r="A16" s="35" t="s">
        <v>12</v>
      </c>
      <c r="B16" s="3" t="s">
        <v>53</v>
      </c>
      <c r="C16" s="59" t="s">
        <v>60</v>
      </c>
      <c r="D16" s="59"/>
      <c r="E16" s="59"/>
      <c r="F16" s="59"/>
      <c r="G16" s="59"/>
      <c r="H16" s="59"/>
      <c r="I16" s="59"/>
      <c r="J16" s="60"/>
    </row>
    <row r="17" spans="1:14" ht="16" x14ac:dyDescent="0.75">
      <c r="A17" s="61" t="s">
        <v>13</v>
      </c>
      <c r="B17" s="62"/>
      <c r="C17" s="62"/>
      <c r="D17" s="62"/>
      <c r="E17" s="62"/>
      <c r="F17" s="62"/>
      <c r="G17" s="62"/>
      <c r="H17" s="62"/>
      <c r="I17" s="62"/>
      <c r="J17" s="63"/>
    </row>
    <row r="18" spans="1:14" ht="21.45" customHeight="1" x14ac:dyDescent="0.75">
      <c r="A18" s="14" t="s">
        <v>14</v>
      </c>
      <c r="B18" s="64" t="s">
        <v>52</v>
      </c>
      <c r="C18" s="64"/>
      <c r="D18" s="64"/>
      <c r="E18" s="64"/>
      <c r="F18" s="64"/>
      <c r="G18" s="64"/>
      <c r="H18" s="64"/>
      <c r="I18" s="64"/>
      <c r="J18" s="65"/>
    </row>
    <row r="19" spans="1:14" ht="62.65" customHeight="1" x14ac:dyDescent="0.75">
      <c r="A19" s="14" t="s">
        <v>15</v>
      </c>
      <c r="B19" s="64" t="s">
        <v>57</v>
      </c>
      <c r="C19" s="64"/>
      <c r="D19" s="64"/>
      <c r="E19" s="64"/>
      <c r="F19" s="64"/>
      <c r="G19" s="64"/>
      <c r="H19" s="64"/>
      <c r="I19" s="64"/>
      <c r="J19" s="65"/>
    </row>
    <row r="20" spans="1:14" ht="21" customHeight="1" x14ac:dyDescent="0.75">
      <c r="A20" s="14" t="s">
        <v>16</v>
      </c>
      <c r="B20" s="64" t="s">
        <v>54</v>
      </c>
      <c r="C20" s="64"/>
      <c r="D20" s="64"/>
      <c r="E20" s="64"/>
      <c r="F20" s="64"/>
      <c r="G20" s="64"/>
      <c r="H20" s="64"/>
      <c r="I20" s="64"/>
      <c r="J20" s="65"/>
    </row>
    <row r="21" spans="1:14" ht="19.95" customHeight="1" thickBot="1" x14ac:dyDescent="0.9">
      <c r="A21" s="15" t="s">
        <v>37</v>
      </c>
      <c r="B21" s="69" t="s">
        <v>55</v>
      </c>
      <c r="C21" s="69"/>
      <c r="D21" s="69"/>
      <c r="E21" s="69"/>
      <c r="F21" s="69"/>
      <c r="G21" s="69"/>
      <c r="H21" s="69"/>
      <c r="I21" s="69"/>
      <c r="J21" s="70"/>
    </row>
    <row r="22" spans="1:14" ht="16" x14ac:dyDescent="0.75">
      <c r="A22" s="66" t="s">
        <v>17</v>
      </c>
      <c r="B22" s="67"/>
      <c r="C22" s="67"/>
      <c r="D22" s="67"/>
      <c r="E22" s="67"/>
      <c r="F22" s="67"/>
      <c r="G22" s="67"/>
      <c r="H22" s="67"/>
      <c r="I22" s="67"/>
      <c r="J22" s="68"/>
    </row>
    <row r="23" spans="1:14" ht="16" x14ac:dyDescent="0.75">
      <c r="A23" s="71" t="s">
        <v>18</v>
      </c>
      <c r="B23" s="72"/>
      <c r="C23" s="72"/>
      <c r="D23" s="72"/>
      <c r="E23" s="72"/>
      <c r="F23" s="72"/>
      <c r="G23" s="72"/>
      <c r="H23" s="72"/>
      <c r="I23" s="72"/>
      <c r="J23" s="73"/>
    </row>
    <row r="24" spans="1:14" ht="15" customHeight="1" x14ac:dyDescent="0.75">
      <c r="A24" s="128" t="s">
        <v>19</v>
      </c>
      <c r="B24" s="129"/>
      <c r="C24" s="130" t="s">
        <v>20</v>
      </c>
      <c r="D24" s="132"/>
      <c r="E24" s="132"/>
      <c r="F24" s="132" t="s">
        <v>21</v>
      </c>
      <c r="G24" s="132"/>
      <c r="H24" s="129"/>
      <c r="I24" s="130" t="s">
        <v>22</v>
      </c>
      <c r="J24" s="131"/>
    </row>
    <row r="25" spans="1:14" x14ac:dyDescent="0.75">
      <c r="A25" s="84">
        <v>585577987</v>
      </c>
      <c r="B25" s="85"/>
      <c r="C25" s="89">
        <v>587362458.25</v>
      </c>
      <c r="D25" s="90"/>
      <c r="E25" s="91"/>
      <c r="F25" s="74">
        <v>549175575.5</v>
      </c>
      <c r="G25" s="75"/>
      <c r="H25" s="76"/>
      <c r="I25" s="86">
        <f>F25/C25</f>
        <v>0.93498582993578649</v>
      </c>
      <c r="J25" s="87"/>
    </row>
    <row r="26" spans="1:14" ht="16" x14ac:dyDescent="0.75">
      <c r="A26" s="71" t="s">
        <v>23</v>
      </c>
      <c r="B26" s="72"/>
      <c r="C26" s="72"/>
      <c r="D26" s="72"/>
      <c r="E26" s="72"/>
      <c r="F26" s="72"/>
      <c r="G26" s="72"/>
      <c r="H26" s="72"/>
      <c r="I26" s="72"/>
      <c r="J26" s="73"/>
    </row>
    <row r="27" spans="1:14" x14ac:dyDescent="0.75">
      <c r="A27" s="38"/>
      <c r="B27" s="34"/>
      <c r="C27" s="77" t="s">
        <v>48</v>
      </c>
      <c r="D27" s="78"/>
      <c r="E27" s="77" t="s">
        <v>46</v>
      </c>
      <c r="F27" s="78"/>
      <c r="G27" s="77" t="s">
        <v>47</v>
      </c>
      <c r="H27" s="77"/>
      <c r="I27" s="77" t="s">
        <v>24</v>
      </c>
      <c r="J27" s="88"/>
    </row>
    <row r="28" spans="1:14" ht="40.5" x14ac:dyDescent="0.75">
      <c r="A28" s="12" t="s">
        <v>25</v>
      </c>
      <c r="B28" s="4" t="s">
        <v>26</v>
      </c>
      <c r="C28" s="4" t="s">
        <v>38</v>
      </c>
      <c r="D28" s="4" t="s">
        <v>39</v>
      </c>
      <c r="E28" s="4" t="s">
        <v>40</v>
      </c>
      <c r="F28" s="4" t="s">
        <v>41</v>
      </c>
      <c r="G28" s="4" t="s">
        <v>42</v>
      </c>
      <c r="H28" s="4" t="s">
        <v>43</v>
      </c>
      <c r="I28" s="4" t="s">
        <v>44</v>
      </c>
      <c r="J28" s="13" t="s">
        <v>45</v>
      </c>
    </row>
    <row r="29" spans="1:14" ht="104.5" customHeight="1" x14ac:dyDescent="0.75">
      <c r="A29" s="26" t="s">
        <v>74</v>
      </c>
      <c r="B29" s="26" t="s">
        <v>75</v>
      </c>
      <c r="C29" s="50">
        <v>8</v>
      </c>
      <c r="D29" s="39">
        <v>25664935.100000001</v>
      </c>
      <c r="E29" s="45">
        <v>2</v>
      </c>
      <c r="F29" s="39">
        <v>8647059.3200000003</v>
      </c>
      <c r="G29" s="50">
        <v>2</v>
      </c>
      <c r="H29" s="39">
        <v>8254869.5700000003</v>
      </c>
      <c r="I29" s="42">
        <f>IFERROR(Tabla1[[#This Row],[Física 
(E)]]/Tabla1[[#This Row],[Física
(C)]],0)</f>
        <v>1</v>
      </c>
      <c r="J29" s="43">
        <f t="shared" ref="J29" si="0">H29/F29</f>
        <v>0.95464472539318723</v>
      </c>
      <c r="N29" s="48"/>
    </row>
    <row r="30" spans="1:14" ht="87.65" customHeight="1" x14ac:dyDescent="0.75">
      <c r="A30" s="16" t="s">
        <v>62</v>
      </c>
      <c r="B30" s="26" t="s">
        <v>66</v>
      </c>
      <c r="C30" s="33">
        <v>35</v>
      </c>
      <c r="D30" s="39">
        <v>175853395.02000001</v>
      </c>
      <c r="E30" s="45">
        <v>12</v>
      </c>
      <c r="F30" s="39">
        <v>63628342.299999997</v>
      </c>
      <c r="G30" s="45">
        <v>11</v>
      </c>
      <c r="H30" s="39">
        <v>71004883.909999996</v>
      </c>
      <c r="I30" s="42">
        <f>IFERROR(Tabla1[[#This Row],[Física 
(E)]]/Tabla1[[#This Row],[Física
(C)]],0)</f>
        <v>0.91666666666666663</v>
      </c>
      <c r="J30" s="43">
        <f>H30/F30</f>
        <v>1.1159316955834004</v>
      </c>
    </row>
    <row r="31" spans="1:14" ht="100" customHeight="1" x14ac:dyDescent="0.75">
      <c r="A31" s="16" t="s">
        <v>63</v>
      </c>
      <c r="B31" s="26" t="s">
        <v>67</v>
      </c>
      <c r="C31" s="50">
        <v>52928</v>
      </c>
      <c r="D31" s="39">
        <v>70799200.280000001</v>
      </c>
      <c r="E31" s="50">
        <v>13296</v>
      </c>
      <c r="F31" s="39">
        <v>22786532.120000001</v>
      </c>
      <c r="G31" s="50">
        <v>12478</v>
      </c>
      <c r="H31" s="39">
        <v>26496149.579999998</v>
      </c>
      <c r="I31" s="42">
        <f>IFERROR(Tabla1[[#This Row],[Física 
(E)]]/Tabla1[[#This Row],[Física
(C)]],0)</f>
        <v>0.93847773766546327</v>
      </c>
      <c r="J31" s="43">
        <f>H31/F31</f>
        <v>1.1627986847873188</v>
      </c>
    </row>
    <row r="32" spans="1:14" ht="92.25" customHeight="1" x14ac:dyDescent="0.75">
      <c r="A32" s="25" t="s">
        <v>64</v>
      </c>
      <c r="B32" s="49" t="s">
        <v>68</v>
      </c>
      <c r="C32" s="46">
        <v>443</v>
      </c>
      <c r="D32" s="40">
        <v>36915284.210000001</v>
      </c>
      <c r="E32" s="51">
        <v>60</v>
      </c>
      <c r="F32" s="40">
        <v>13493676.960000001</v>
      </c>
      <c r="G32" s="46">
        <v>110</v>
      </c>
      <c r="H32" s="40">
        <v>11388699.619999999</v>
      </c>
      <c r="I32" s="42">
        <f>IFERROR(Tabla1[[#This Row],[Física 
(E)]]/Tabla1[[#This Row],[Física
(C)]],0)</f>
        <v>1.8333333333333333</v>
      </c>
      <c r="J32" s="43">
        <f t="shared" ref="J32:J33" si="1">H32/F32</f>
        <v>0.84400268761139796</v>
      </c>
    </row>
    <row r="33" spans="1:16" ht="67.2" customHeight="1" thickBot="1" x14ac:dyDescent="0.9">
      <c r="A33" s="27" t="s">
        <v>65</v>
      </c>
      <c r="B33" s="28" t="s">
        <v>69</v>
      </c>
      <c r="C33" s="44">
        <v>303</v>
      </c>
      <c r="D33" s="41">
        <v>23141981.370000001</v>
      </c>
      <c r="E33" s="44">
        <v>85</v>
      </c>
      <c r="F33" s="41">
        <v>8747217.7799999993</v>
      </c>
      <c r="G33" s="47">
        <v>87</v>
      </c>
      <c r="H33" s="41">
        <v>6371293.1500000004</v>
      </c>
      <c r="I33" s="42">
        <f>IFERROR(Tabla1[[#This Row],[Física 
(E)]]/Tabla1[[#This Row],[Física
(C)]],0)</f>
        <v>1.0235294117647058</v>
      </c>
      <c r="J33" s="43">
        <f t="shared" si="1"/>
        <v>0.72837938990927931</v>
      </c>
      <c r="P33"/>
    </row>
    <row r="34" spans="1:16" ht="16" x14ac:dyDescent="0.75">
      <c r="A34" s="66" t="s">
        <v>27</v>
      </c>
      <c r="B34" s="67"/>
      <c r="C34" s="67"/>
      <c r="D34" s="67"/>
      <c r="E34" s="67"/>
      <c r="F34" s="67"/>
      <c r="G34" s="67"/>
      <c r="H34" s="67"/>
      <c r="I34" s="67"/>
      <c r="J34" s="68"/>
    </row>
    <row r="35" spans="1:16" ht="27" customHeight="1" thickBot="1" x14ac:dyDescent="0.9">
      <c r="A35" s="71" t="s">
        <v>28</v>
      </c>
      <c r="B35" s="72"/>
      <c r="C35" s="72"/>
      <c r="D35" s="72"/>
      <c r="E35" s="72"/>
      <c r="F35" s="72"/>
      <c r="G35" s="72"/>
      <c r="H35" s="72"/>
      <c r="I35" s="72"/>
      <c r="J35" s="73"/>
    </row>
    <row r="36" spans="1:16" ht="51.45" customHeight="1" thickBot="1" x14ac:dyDescent="0.9">
      <c r="A36" s="19" t="s">
        <v>29</v>
      </c>
      <c r="B36" s="52" t="s">
        <v>76</v>
      </c>
      <c r="C36" s="52"/>
      <c r="D36" s="52"/>
      <c r="E36" s="52"/>
      <c r="F36" s="52"/>
      <c r="G36" s="52"/>
      <c r="H36" s="52"/>
      <c r="I36" s="52"/>
      <c r="J36" s="53"/>
    </row>
    <row r="37" spans="1:16" ht="91.5" customHeight="1" x14ac:dyDescent="0.75">
      <c r="A37" s="20" t="s">
        <v>30</v>
      </c>
      <c r="B37" s="52" t="s">
        <v>77</v>
      </c>
      <c r="C37" s="52"/>
      <c r="D37" s="52"/>
      <c r="E37" s="52"/>
      <c r="F37" s="52"/>
      <c r="G37" s="52"/>
      <c r="H37" s="52"/>
      <c r="I37" s="52"/>
      <c r="J37" s="53"/>
    </row>
    <row r="38" spans="1:16" ht="85" customHeight="1" thickBot="1" x14ac:dyDescent="0.9">
      <c r="A38" s="20" t="s">
        <v>31</v>
      </c>
      <c r="B38" s="54" t="s">
        <v>92</v>
      </c>
      <c r="C38" s="54"/>
      <c r="D38" s="54"/>
      <c r="E38" s="54"/>
      <c r="F38" s="54"/>
      <c r="G38" s="54"/>
      <c r="H38" s="54"/>
      <c r="I38" s="54"/>
      <c r="J38" s="55"/>
    </row>
    <row r="39" spans="1:16" ht="57.25" customHeight="1" thickBot="1" x14ac:dyDescent="0.9">
      <c r="A39" s="21" t="s">
        <v>32</v>
      </c>
      <c r="B39" s="56" t="s">
        <v>91</v>
      </c>
      <c r="C39" s="57"/>
      <c r="D39" s="57"/>
      <c r="E39" s="57"/>
      <c r="F39" s="57"/>
      <c r="G39" s="57"/>
      <c r="H39" s="57"/>
      <c r="I39" s="57"/>
      <c r="J39" s="58"/>
    </row>
    <row r="40" spans="1:16" ht="31.95" customHeight="1" thickBot="1" x14ac:dyDescent="0.9">
      <c r="A40" s="19" t="s">
        <v>29</v>
      </c>
      <c r="B40" s="52" t="s">
        <v>70</v>
      </c>
      <c r="C40" s="52"/>
      <c r="D40" s="52"/>
      <c r="E40" s="52"/>
      <c r="F40" s="52"/>
      <c r="G40" s="52"/>
      <c r="H40" s="52"/>
      <c r="I40" s="52"/>
      <c r="J40" s="53"/>
    </row>
    <row r="41" spans="1:16" ht="72" customHeight="1" x14ac:dyDescent="0.75">
      <c r="A41" s="20" t="s">
        <v>30</v>
      </c>
      <c r="B41" s="52" t="s">
        <v>78</v>
      </c>
      <c r="C41" s="52"/>
      <c r="D41" s="52"/>
      <c r="E41" s="52"/>
      <c r="F41" s="52"/>
      <c r="G41" s="52"/>
      <c r="H41" s="52"/>
      <c r="I41" s="52"/>
      <c r="J41" s="53"/>
    </row>
    <row r="42" spans="1:16" ht="95" customHeight="1" thickBot="1" x14ac:dyDescent="0.9">
      <c r="A42" s="20" t="s">
        <v>31</v>
      </c>
      <c r="B42" s="54" t="s">
        <v>96</v>
      </c>
      <c r="C42" s="54"/>
      <c r="D42" s="54"/>
      <c r="E42" s="54"/>
      <c r="F42" s="54"/>
      <c r="G42" s="54"/>
      <c r="H42" s="54"/>
      <c r="I42" s="54"/>
      <c r="J42" s="55"/>
      <c r="K42" s="11"/>
    </row>
    <row r="43" spans="1:16" ht="210" customHeight="1" thickBot="1" x14ac:dyDescent="0.9">
      <c r="A43" s="21" t="s">
        <v>32</v>
      </c>
      <c r="B43" s="54" t="s">
        <v>98</v>
      </c>
      <c r="C43" s="54"/>
      <c r="D43" s="54"/>
      <c r="E43" s="54"/>
      <c r="F43" s="54"/>
      <c r="G43" s="54"/>
      <c r="H43" s="54"/>
      <c r="I43" s="54"/>
      <c r="J43" s="55"/>
    </row>
    <row r="44" spans="1:16" ht="36.75" customHeight="1" thickBot="1" x14ac:dyDescent="0.9">
      <c r="A44" s="29" t="s">
        <v>29</v>
      </c>
      <c r="B44" s="79" t="s">
        <v>71</v>
      </c>
      <c r="C44" s="79"/>
      <c r="D44" s="79"/>
      <c r="E44" s="79"/>
      <c r="F44" s="79"/>
      <c r="G44" s="79"/>
      <c r="H44" s="79"/>
      <c r="I44" s="79"/>
      <c r="J44" s="80"/>
    </row>
    <row r="45" spans="1:16" ht="100.9" customHeight="1" x14ac:dyDescent="0.75">
      <c r="A45" s="30" t="s">
        <v>30</v>
      </c>
      <c r="B45" s="52" t="s">
        <v>79</v>
      </c>
      <c r="C45" s="52"/>
      <c r="D45" s="52"/>
      <c r="E45" s="52"/>
      <c r="F45" s="52"/>
      <c r="G45" s="52"/>
      <c r="H45" s="52"/>
      <c r="I45" s="52"/>
      <c r="J45" s="53"/>
    </row>
    <row r="46" spans="1:16" ht="153.25" customHeight="1" thickBot="1" x14ac:dyDescent="0.9">
      <c r="A46" s="30" t="s">
        <v>31</v>
      </c>
      <c r="B46" s="54" t="s">
        <v>93</v>
      </c>
      <c r="C46" s="54"/>
      <c r="D46" s="54"/>
      <c r="E46" s="54"/>
      <c r="F46" s="54"/>
      <c r="G46" s="54"/>
      <c r="H46" s="54"/>
      <c r="I46" s="54"/>
      <c r="J46" s="55"/>
    </row>
    <row r="47" spans="1:16" ht="252.25" customHeight="1" thickBot="1" x14ac:dyDescent="0.9">
      <c r="A47" s="31" t="s">
        <v>32</v>
      </c>
      <c r="B47" s="81" t="s">
        <v>97</v>
      </c>
      <c r="C47" s="82"/>
      <c r="D47" s="82"/>
      <c r="E47" s="82"/>
      <c r="F47" s="82"/>
      <c r="G47" s="82"/>
      <c r="H47" s="82"/>
      <c r="I47" s="82"/>
      <c r="J47" s="83"/>
    </row>
    <row r="48" spans="1:16" ht="27" customHeight="1" thickBot="1" x14ac:dyDescent="0.9">
      <c r="A48" s="29" t="s">
        <v>29</v>
      </c>
      <c r="B48" s="79" t="s">
        <v>72</v>
      </c>
      <c r="C48" s="79"/>
      <c r="D48" s="79"/>
      <c r="E48" s="79"/>
      <c r="F48" s="79"/>
      <c r="G48" s="79"/>
      <c r="H48" s="79"/>
      <c r="I48" s="79"/>
      <c r="J48" s="80"/>
    </row>
    <row r="49" spans="1:10" ht="76.5" customHeight="1" x14ac:dyDescent="0.75">
      <c r="A49" s="30" t="s">
        <v>30</v>
      </c>
      <c r="B49" s="52" t="s">
        <v>80</v>
      </c>
      <c r="C49" s="52"/>
      <c r="D49" s="52"/>
      <c r="E49" s="52"/>
      <c r="F49" s="52"/>
      <c r="G49" s="52"/>
      <c r="H49" s="52"/>
      <c r="I49" s="52"/>
      <c r="J49" s="53"/>
    </row>
    <row r="50" spans="1:10" ht="100.15" customHeight="1" x14ac:dyDescent="0.75">
      <c r="A50" s="30" t="s">
        <v>31</v>
      </c>
      <c r="B50" s="56" t="s">
        <v>95</v>
      </c>
      <c r="C50" s="56"/>
      <c r="D50" s="56"/>
      <c r="E50" s="56"/>
      <c r="F50" s="56"/>
      <c r="G50" s="56"/>
      <c r="H50" s="56"/>
      <c r="I50" s="56"/>
      <c r="J50" s="93"/>
    </row>
    <row r="51" spans="1:10" ht="249.25" customHeight="1" thickBot="1" x14ac:dyDescent="0.9">
      <c r="A51" s="32" t="s">
        <v>32</v>
      </c>
      <c r="B51" s="94" t="s">
        <v>99</v>
      </c>
      <c r="C51" s="95"/>
      <c r="D51" s="95"/>
      <c r="E51" s="95"/>
      <c r="F51" s="95"/>
      <c r="G51" s="95"/>
      <c r="H51" s="95"/>
      <c r="I51" s="95"/>
      <c r="J51" s="96"/>
    </row>
    <row r="52" spans="1:10" ht="30.75" customHeight="1" thickBot="1" x14ac:dyDescent="0.9">
      <c r="A52" s="22" t="s">
        <v>29</v>
      </c>
      <c r="B52" s="79" t="s">
        <v>73</v>
      </c>
      <c r="C52" s="79"/>
      <c r="D52" s="79"/>
      <c r="E52" s="79"/>
      <c r="F52" s="79"/>
      <c r="G52" s="79"/>
      <c r="H52" s="79"/>
      <c r="I52" s="79"/>
      <c r="J52" s="80"/>
    </row>
    <row r="53" spans="1:10" ht="56.5" customHeight="1" x14ac:dyDescent="0.75">
      <c r="A53" s="23" t="s">
        <v>30</v>
      </c>
      <c r="B53" s="52" t="s">
        <v>81</v>
      </c>
      <c r="C53" s="52"/>
      <c r="D53" s="52"/>
      <c r="E53" s="52"/>
      <c r="F53" s="52"/>
      <c r="G53" s="52"/>
      <c r="H53" s="52"/>
      <c r="I53" s="52"/>
      <c r="J53" s="53"/>
    </row>
    <row r="54" spans="1:10" ht="102" customHeight="1" x14ac:dyDescent="0.75">
      <c r="A54" s="23" t="s">
        <v>31</v>
      </c>
      <c r="B54" s="104" t="s">
        <v>94</v>
      </c>
      <c r="C54" s="105"/>
      <c r="D54" s="105"/>
      <c r="E54" s="105"/>
      <c r="F54" s="105"/>
      <c r="G54" s="105"/>
      <c r="H54" s="105"/>
      <c r="I54" s="105"/>
      <c r="J54" s="106"/>
    </row>
    <row r="55" spans="1:10" ht="118.5" customHeight="1" thickBot="1" x14ac:dyDescent="0.9">
      <c r="A55" s="24" t="s">
        <v>32</v>
      </c>
      <c r="B55" s="104" t="s">
        <v>100</v>
      </c>
      <c r="C55" s="105"/>
      <c r="D55" s="105"/>
      <c r="E55" s="105"/>
      <c r="F55" s="105"/>
      <c r="G55" s="105"/>
      <c r="H55" s="105"/>
      <c r="I55" s="105"/>
      <c r="J55" s="106"/>
    </row>
    <row r="56" spans="1:10" x14ac:dyDescent="0.75">
      <c r="A56" s="17"/>
      <c r="B56" s="18"/>
      <c r="C56" s="18"/>
      <c r="D56" s="18"/>
      <c r="E56" s="18"/>
      <c r="F56" s="18"/>
      <c r="G56" s="18"/>
      <c r="H56" s="18"/>
      <c r="I56" s="18"/>
      <c r="J56" s="18"/>
    </row>
    <row r="57" spans="1:10" ht="16" x14ac:dyDescent="0.75">
      <c r="A57" s="97" t="s">
        <v>33</v>
      </c>
      <c r="B57" s="62"/>
      <c r="C57" s="62"/>
      <c r="D57" s="62"/>
      <c r="E57" s="62"/>
      <c r="F57" s="62"/>
      <c r="G57" s="62"/>
      <c r="H57" s="62"/>
      <c r="I57" s="62"/>
      <c r="J57" s="98"/>
    </row>
    <row r="58" spans="1:10" ht="16" x14ac:dyDescent="0.75">
      <c r="A58" s="99" t="s">
        <v>34</v>
      </c>
      <c r="B58" s="72"/>
      <c r="C58" s="72"/>
      <c r="D58" s="72"/>
      <c r="E58" s="72"/>
      <c r="F58" s="72"/>
      <c r="G58" s="72"/>
      <c r="H58" s="72"/>
      <c r="I58" s="72"/>
      <c r="J58" s="100"/>
    </row>
    <row r="59" spans="1:10" x14ac:dyDescent="0.75">
      <c r="A59" s="101"/>
      <c r="B59" s="102"/>
      <c r="C59" s="102"/>
      <c r="D59" s="102"/>
      <c r="E59" s="102"/>
      <c r="F59" s="102"/>
      <c r="G59" s="102"/>
      <c r="H59" s="102"/>
      <c r="I59" s="102"/>
      <c r="J59" s="103"/>
    </row>
    <row r="60" spans="1:10" x14ac:dyDescent="0.75">
      <c r="A60" s="92" t="s">
        <v>82</v>
      </c>
      <c r="B60" s="92"/>
      <c r="C60" s="92"/>
      <c r="D60" s="92"/>
      <c r="E60" s="92"/>
      <c r="F60" s="92"/>
      <c r="G60" s="92"/>
      <c r="H60" s="92"/>
      <c r="I60" s="92"/>
      <c r="J60" s="92"/>
    </row>
  </sheetData>
  <mergeCells count="64">
    <mergeCell ref="A23:J23"/>
    <mergeCell ref="A24:B24"/>
    <mergeCell ref="I24:J24"/>
    <mergeCell ref="C24:E24"/>
    <mergeCell ref="F24:H24"/>
    <mergeCell ref="A5:J5"/>
    <mergeCell ref="A6:J6"/>
    <mergeCell ref="A7:J7"/>
    <mergeCell ref="B1:J1"/>
    <mergeCell ref="B2:C2"/>
    <mergeCell ref="D2:H2"/>
    <mergeCell ref="B3:C3"/>
    <mergeCell ref="D3:H3"/>
    <mergeCell ref="A4:J4"/>
    <mergeCell ref="B8:J8"/>
    <mergeCell ref="B11:J11"/>
    <mergeCell ref="B12:J12"/>
    <mergeCell ref="A13:J13"/>
    <mergeCell ref="B9:J9"/>
    <mergeCell ref="B10:J10"/>
    <mergeCell ref="B42:J42"/>
    <mergeCell ref="A58:J58"/>
    <mergeCell ref="A59:J59"/>
    <mergeCell ref="B54:J54"/>
    <mergeCell ref="B55:J55"/>
    <mergeCell ref="B43:J43"/>
    <mergeCell ref="A60:J60"/>
    <mergeCell ref="B50:J50"/>
    <mergeCell ref="B51:J51"/>
    <mergeCell ref="A57:J57"/>
    <mergeCell ref="B52:J52"/>
    <mergeCell ref="B53:J53"/>
    <mergeCell ref="C14:J14"/>
    <mergeCell ref="B48:J48"/>
    <mergeCell ref="B49:J49"/>
    <mergeCell ref="B44:J44"/>
    <mergeCell ref="B45:J45"/>
    <mergeCell ref="B46:J46"/>
    <mergeCell ref="B47:J47"/>
    <mergeCell ref="A25:B25"/>
    <mergeCell ref="I25:J25"/>
    <mergeCell ref="A26:J26"/>
    <mergeCell ref="C27:D27"/>
    <mergeCell ref="G27:H27"/>
    <mergeCell ref="I27:J27"/>
    <mergeCell ref="C25:E25"/>
    <mergeCell ref="B40:J40"/>
    <mergeCell ref="B41:J41"/>
    <mergeCell ref="B36:J36"/>
    <mergeCell ref="B37:J37"/>
    <mergeCell ref="B38:J38"/>
    <mergeCell ref="B39:J39"/>
    <mergeCell ref="C15:J15"/>
    <mergeCell ref="C16:J16"/>
    <mergeCell ref="A17:J17"/>
    <mergeCell ref="B18:J18"/>
    <mergeCell ref="B19:J19"/>
    <mergeCell ref="B20:J20"/>
    <mergeCell ref="A22:J22"/>
    <mergeCell ref="B21:J21"/>
    <mergeCell ref="A34:J34"/>
    <mergeCell ref="A35:J35"/>
    <mergeCell ref="F25:H25"/>
    <mergeCell ref="E27:F27"/>
  </mergeCells>
  <phoneticPr fontId="21" type="noConversion"/>
  <dataValidations xWindow="680" yWindow="669" count="16">
    <dataValidation allowBlank="1" showInputMessage="1" showErrorMessage="1" prompt="Monto presupuestado para el producto" sqref="G29:H29 F28:F29 D28:D29 D29:F31 D33:F33" xr:uid="{00000000-0002-0000-0000-000000000000}"/>
    <dataValidation allowBlank="1" showInputMessage="1" showErrorMessage="1" prompt="Meta anual del indicador" sqref="E28:E29 C28:C31 C33 G29"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9:J59" xr:uid="{00000000-0002-0000-0000-000004000000}"/>
    <dataValidation allowBlank="1" showInputMessage="1" showErrorMessage="1" prompt="De existir desvío, explicar razones." sqref="B43:J43 B51:J51 B55:J56 B47:J47 K42" xr:uid="{00000000-0002-0000-0000-000005000000}"/>
    <dataValidation allowBlank="1" showInputMessage="1" showErrorMessage="1" prompt="1. Describir lo plasmado en el presupuesto_x000a_2. Describir lo alcanzado en términos financieros y de producción " sqref="B46:J46 B50:J50 B42:J42 B54:J54 B38:J39" xr:uid="{00000000-0002-0000-0000-000006000000}"/>
    <dataValidation allowBlank="1" showInputMessage="1" showErrorMessage="1" prompt="¿En qué consiste el producto? su objetivo" sqref="B45:J45 B41:J41 B49:J49 B53:J53 B37:J37" xr:uid="{00000000-0002-0000-0000-000007000000}"/>
    <dataValidation allowBlank="1" showInputMessage="1" showErrorMessage="1" prompt="Nombre del producto" sqref="B52:J52 B40:J40 B48:J48 B44:J44 B36:J36"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33 H28 H30:H31" xr:uid="{00000000-0002-0000-0000-00000C000000}"/>
    <dataValidation allowBlank="1" showInputMessage="1" showErrorMessage="1" prompt="Meta alcanzada en el trimestre" sqref="G28 G30:G31" xr:uid="{00000000-0002-0000-0000-00000D000000}"/>
    <dataValidation allowBlank="1" showInputMessage="1" showErrorMessage="1" prompt="Nombre del indicador" sqref="B28:B31 B33" xr:uid="{00000000-0002-0000-0000-00000E000000}"/>
    <dataValidation allowBlank="1" showInputMessage="1" showErrorMessage="1" prompt="Nombre de cada producto" sqref="A28:A33" xr:uid="{00000000-0002-0000-0000-00000F000000}"/>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5E02-127A-48D0-8AE8-71F55D909158}">
  <sheetPr>
    <pageSetUpPr fitToPage="1"/>
  </sheetPr>
  <dimension ref="A1:P60"/>
  <sheetViews>
    <sheetView showGridLines="0" topLeftCell="A26" zoomScale="80" zoomScaleNormal="80" zoomScaleSheetLayoutView="59" workbookViewId="0">
      <selection activeCell="N30" sqref="N30"/>
    </sheetView>
  </sheetViews>
  <sheetFormatPr baseColWidth="10" defaultColWidth="10.86328125" defaultRowHeight="14.75" x14ac:dyDescent="0.75"/>
  <cols>
    <col min="1" max="1" width="23" style="37" customWidth="1"/>
    <col min="2" max="2" width="19.76953125" style="37" customWidth="1"/>
    <col min="3" max="3" width="12.453125" style="37" customWidth="1"/>
    <col min="4" max="4" width="15.76953125" style="37" customWidth="1"/>
    <col min="5" max="5" width="13.6796875" style="37" customWidth="1"/>
    <col min="6" max="9" width="15.76953125" style="37" customWidth="1"/>
    <col min="10" max="10" width="17.76953125" style="37" customWidth="1"/>
    <col min="11" max="13" width="10.86328125" style="34"/>
    <col min="14" max="14" width="12.1796875" style="34" bestFit="1" customWidth="1"/>
    <col min="15" max="16384" width="10.86328125" style="34"/>
  </cols>
  <sheetData>
    <row r="1" spans="1:10" ht="21.75" thickBot="1" x14ac:dyDescent="0.9">
      <c r="A1" s="5"/>
      <c r="B1" s="115" t="s">
        <v>106</v>
      </c>
      <c r="C1" s="116"/>
      <c r="D1" s="116"/>
      <c r="E1" s="116"/>
      <c r="F1" s="116"/>
      <c r="G1" s="116"/>
      <c r="H1" s="116"/>
      <c r="I1" s="116"/>
      <c r="J1" s="117"/>
    </row>
    <row r="2" spans="1:10" ht="21.75" thickBot="1" x14ac:dyDescent="0.9">
      <c r="A2" s="6"/>
      <c r="B2" s="118" t="s">
        <v>0</v>
      </c>
      <c r="C2" s="119"/>
      <c r="D2" s="118" t="s">
        <v>1</v>
      </c>
      <c r="E2" s="119"/>
      <c r="F2" s="119"/>
      <c r="G2" s="119"/>
      <c r="H2" s="120"/>
      <c r="I2" s="1" t="s">
        <v>2</v>
      </c>
      <c r="J2" s="2" t="s">
        <v>3</v>
      </c>
    </row>
    <row r="3" spans="1:10" ht="21.75" thickBot="1" x14ac:dyDescent="0.9">
      <c r="A3" s="7"/>
      <c r="B3" s="121" t="s">
        <v>4</v>
      </c>
      <c r="C3" s="122"/>
      <c r="D3" s="121"/>
      <c r="E3" s="122"/>
      <c r="F3" s="122"/>
      <c r="G3" s="122"/>
      <c r="H3" s="123"/>
      <c r="I3" s="9"/>
      <c r="J3" s="10"/>
    </row>
    <row r="4" spans="1:10" ht="10.15" customHeight="1" x14ac:dyDescent="0.75">
      <c r="A4" s="124"/>
      <c r="B4" s="125"/>
      <c r="C4" s="125"/>
      <c r="D4" s="126"/>
      <c r="E4" s="126"/>
      <c r="F4" s="126"/>
      <c r="G4" s="126"/>
      <c r="H4" s="126"/>
      <c r="I4" s="125"/>
      <c r="J4" s="127"/>
    </row>
    <row r="5" spans="1:10" ht="3" customHeight="1" thickBot="1" x14ac:dyDescent="0.9">
      <c r="A5" s="112"/>
      <c r="B5" s="113"/>
      <c r="C5" s="113"/>
      <c r="D5" s="113"/>
      <c r="E5" s="113"/>
      <c r="F5" s="113"/>
      <c r="G5" s="113"/>
      <c r="H5" s="113"/>
      <c r="I5" s="113"/>
      <c r="J5" s="114"/>
    </row>
    <row r="6" spans="1:10" ht="16" x14ac:dyDescent="0.75">
      <c r="A6" s="66" t="s">
        <v>56</v>
      </c>
      <c r="B6" s="67"/>
      <c r="C6" s="67"/>
      <c r="D6" s="67"/>
      <c r="E6" s="67"/>
      <c r="F6" s="67"/>
      <c r="G6" s="67"/>
      <c r="H6" s="67"/>
      <c r="I6" s="67"/>
      <c r="J6" s="68"/>
    </row>
    <row r="7" spans="1:10" ht="16" x14ac:dyDescent="0.75">
      <c r="A7" s="71" t="s">
        <v>5</v>
      </c>
      <c r="B7" s="72"/>
      <c r="C7" s="72"/>
      <c r="D7" s="72"/>
      <c r="E7" s="72"/>
      <c r="F7" s="72"/>
      <c r="G7" s="72"/>
      <c r="H7" s="72"/>
      <c r="I7" s="72"/>
      <c r="J7" s="73"/>
    </row>
    <row r="8" spans="1:10" x14ac:dyDescent="0.75">
      <c r="A8" s="35" t="s">
        <v>6</v>
      </c>
      <c r="B8" s="107" t="s">
        <v>49</v>
      </c>
      <c r="C8" s="108"/>
      <c r="D8" s="108"/>
      <c r="E8" s="108"/>
      <c r="F8" s="108"/>
      <c r="G8" s="108"/>
      <c r="H8" s="108"/>
      <c r="I8" s="108"/>
      <c r="J8" s="109"/>
    </row>
    <row r="9" spans="1:10" ht="15" customHeight="1" x14ac:dyDescent="0.75">
      <c r="A9" s="36" t="s">
        <v>35</v>
      </c>
      <c r="B9" s="107" t="s">
        <v>50</v>
      </c>
      <c r="C9" s="108"/>
      <c r="D9" s="108"/>
      <c r="E9" s="108"/>
      <c r="F9" s="108"/>
      <c r="G9" s="108"/>
      <c r="H9" s="108"/>
      <c r="I9" s="108"/>
      <c r="J9" s="109"/>
    </row>
    <row r="10" spans="1:10" x14ac:dyDescent="0.75">
      <c r="A10" s="36" t="s">
        <v>36</v>
      </c>
      <c r="B10" s="107" t="s">
        <v>51</v>
      </c>
      <c r="C10" s="108"/>
      <c r="D10" s="108"/>
      <c r="E10" s="108"/>
      <c r="F10" s="108"/>
      <c r="G10" s="108"/>
      <c r="H10" s="108"/>
      <c r="I10" s="108"/>
      <c r="J10" s="109"/>
    </row>
    <row r="11" spans="1:10" ht="46.15" customHeight="1" x14ac:dyDescent="0.75">
      <c r="A11" s="35" t="s">
        <v>7</v>
      </c>
      <c r="B11" s="110" t="s">
        <v>83</v>
      </c>
      <c r="C11" s="110"/>
      <c r="D11" s="110"/>
      <c r="E11" s="110"/>
      <c r="F11" s="110"/>
      <c r="G11" s="110"/>
      <c r="H11" s="110"/>
      <c r="I11" s="110"/>
      <c r="J11" s="111"/>
    </row>
    <row r="12" spans="1:10" ht="31.5" customHeight="1" x14ac:dyDescent="0.75">
      <c r="A12" s="35" t="s">
        <v>8</v>
      </c>
      <c r="B12" s="110" t="s">
        <v>61</v>
      </c>
      <c r="C12" s="110"/>
      <c r="D12" s="110"/>
      <c r="E12" s="110"/>
      <c r="F12" s="110"/>
      <c r="G12" s="110"/>
      <c r="H12" s="110"/>
      <c r="I12" s="110"/>
      <c r="J12" s="111"/>
    </row>
    <row r="13" spans="1:10" ht="16" x14ac:dyDescent="0.75">
      <c r="A13" s="61" t="s">
        <v>9</v>
      </c>
      <c r="B13" s="62"/>
      <c r="C13" s="62"/>
      <c r="D13" s="62"/>
      <c r="E13" s="62"/>
      <c r="F13" s="62"/>
      <c r="G13" s="62"/>
      <c r="H13" s="62"/>
      <c r="I13" s="62"/>
      <c r="J13" s="63"/>
    </row>
    <row r="14" spans="1:10" ht="27.75" customHeight="1" x14ac:dyDescent="0.75">
      <c r="A14" s="35" t="s">
        <v>10</v>
      </c>
      <c r="B14" s="8">
        <v>1</v>
      </c>
      <c r="C14" s="59" t="s">
        <v>58</v>
      </c>
      <c r="D14" s="59"/>
      <c r="E14" s="59"/>
      <c r="F14" s="59"/>
      <c r="G14" s="59"/>
      <c r="H14" s="59"/>
      <c r="I14" s="59"/>
      <c r="J14" s="60"/>
    </row>
    <row r="15" spans="1:10" ht="26.25" customHeight="1" x14ac:dyDescent="0.75">
      <c r="A15" s="35" t="s">
        <v>11</v>
      </c>
      <c r="B15" s="8">
        <v>1.1000000000000001</v>
      </c>
      <c r="C15" s="59" t="s">
        <v>59</v>
      </c>
      <c r="D15" s="59"/>
      <c r="E15" s="59"/>
      <c r="F15" s="59"/>
      <c r="G15" s="59"/>
      <c r="H15" s="59"/>
      <c r="I15" s="59"/>
      <c r="J15" s="60"/>
    </row>
    <row r="16" spans="1:10" ht="25.4" customHeight="1" x14ac:dyDescent="0.75">
      <c r="A16" s="35" t="s">
        <v>12</v>
      </c>
      <c r="B16" s="3" t="s">
        <v>53</v>
      </c>
      <c r="C16" s="59" t="s">
        <v>60</v>
      </c>
      <c r="D16" s="59"/>
      <c r="E16" s="59"/>
      <c r="F16" s="59"/>
      <c r="G16" s="59"/>
      <c r="H16" s="59"/>
      <c r="I16" s="59"/>
      <c r="J16" s="60"/>
    </row>
    <row r="17" spans="1:14" ht="16" x14ac:dyDescent="0.75">
      <c r="A17" s="61" t="s">
        <v>13</v>
      </c>
      <c r="B17" s="62"/>
      <c r="C17" s="62"/>
      <c r="D17" s="62"/>
      <c r="E17" s="62"/>
      <c r="F17" s="62"/>
      <c r="G17" s="62"/>
      <c r="H17" s="62"/>
      <c r="I17" s="62"/>
      <c r="J17" s="63"/>
    </row>
    <row r="18" spans="1:14" ht="21.45" customHeight="1" x14ac:dyDescent="0.75">
      <c r="A18" s="14" t="s">
        <v>14</v>
      </c>
      <c r="B18" s="64" t="s">
        <v>52</v>
      </c>
      <c r="C18" s="64"/>
      <c r="D18" s="64"/>
      <c r="E18" s="64"/>
      <c r="F18" s="64"/>
      <c r="G18" s="64"/>
      <c r="H18" s="64"/>
      <c r="I18" s="64"/>
      <c r="J18" s="65"/>
    </row>
    <row r="19" spans="1:14" ht="62.65" customHeight="1" x14ac:dyDescent="0.75">
      <c r="A19" s="14" t="s">
        <v>15</v>
      </c>
      <c r="B19" s="64" t="s">
        <v>57</v>
      </c>
      <c r="C19" s="64"/>
      <c r="D19" s="64"/>
      <c r="E19" s="64"/>
      <c r="F19" s="64"/>
      <c r="G19" s="64"/>
      <c r="H19" s="64"/>
      <c r="I19" s="64"/>
      <c r="J19" s="65"/>
    </row>
    <row r="20" spans="1:14" ht="21" customHeight="1" x14ac:dyDescent="0.75">
      <c r="A20" s="14" t="s">
        <v>16</v>
      </c>
      <c r="B20" s="64" t="s">
        <v>54</v>
      </c>
      <c r="C20" s="64"/>
      <c r="D20" s="64"/>
      <c r="E20" s="64"/>
      <c r="F20" s="64"/>
      <c r="G20" s="64"/>
      <c r="H20" s="64"/>
      <c r="I20" s="64"/>
      <c r="J20" s="65"/>
    </row>
    <row r="21" spans="1:14" ht="19.95" customHeight="1" thickBot="1" x14ac:dyDescent="0.9">
      <c r="A21" s="15" t="s">
        <v>37</v>
      </c>
      <c r="B21" s="69" t="s">
        <v>55</v>
      </c>
      <c r="C21" s="69"/>
      <c r="D21" s="69"/>
      <c r="E21" s="69"/>
      <c r="F21" s="69"/>
      <c r="G21" s="69"/>
      <c r="H21" s="69"/>
      <c r="I21" s="69"/>
      <c r="J21" s="70"/>
    </row>
    <row r="22" spans="1:14" ht="16" x14ac:dyDescent="0.75">
      <c r="A22" s="66" t="s">
        <v>17</v>
      </c>
      <c r="B22" s="67"/>
      <c r="C22" s="67"/>
      <c r="D22" s="67"/>
      <c r="E22" s="67"/>
      <c r="F22" s="67"/>
      <c r="G22" s="67"/>
      <c r="H22" s="67"/>
      <c r="I22" s="67"/>
      <c r="J22" s="68"/>
    </row>
    <row r="23" spans="1:14" ht="16" x14ac:dyDescent="0.75">
      <c r="A23" s="71" t="s">
        <v>18</v>
      </c>
      <c r="B23" s="72"/>
      <c r="C23" s="72"/>
      <c r="D23" s="72"/>
      <c r="E23" s="72"/>
      <c r="F23" s="72"/>
      <c r="G23" s="72"/>
      <c r="H23" s="72"/>
      <c r="I23" s="72"/>
      <c r="J23" s="73"/>
    </row>
    <row r="24" spans="1:14" ht="15" customHeight="1" x14ac:dyDescent="0.75">
      <c r="A24" s="128" t="s">
        <v>19</v>
      </c>
      <c r="B24" s="129"/>
      <c r="C24" s="130" t="s">
        <v>20</v>
      </c>
      <c r="D24" s="132"/>
      <c r="E24" s="132"/>
      <c r="F24" s="132" t="s">
        <v>21</v>
      </c>
      <c r="G24" s="132"/>
      <c r="H24" s="129"/>
      <c r="I24" s="130" t="s">
        <v>22</v>
      </c>
      <c r="J24" s="131"/>
    </row>
    <row r="25" spans="1:14" x14ac:dyDescent="0.75">
      <c r="A25" s="84">
        <v>585577987</v>
      </c>
      <c r="B25" s="85"/>
      <c r="C25" s="89">
        <v>587362458.25</v>
      </c>
      <c r="D25" s="90"/>
      <c r="E25" s="91"/>
      <c r="F25" s="74">
        <v>549175575.5</v>
      </c>
      <c r="G25" s="75"/>
      <c r="H25" s="76"/>
      <c r="I25" s="86">
        <f>F25/C25</f>
        <v>0.93498582993578649</v>
      </c>
      <c r="J25" s="87"/>
    </row>
    <row r="26" spans="1:14" ht="16" x14ac:dyDescent="0.75">
      <c r="A26" s="71" t="s">
        <v>23</v>
      </c>
      <c r="B26" s="72"/>
      <c r="C26" s="72"/>
      <c r="D26" s="72"/>
      <c r="E26" s="72"/>
      <c r="F26" s="72"/>
      <c r="G26" s="72"/>
      <c r="H26" s="72"/>
      <c r="I26" s="72"/>
      <c r="J26" s="73"/>
    </row>
    <row r="27" spans="1:14" x14ac:dyDescent="0.75">
      <c r="A27" s="38"/>
      <c r="B27" s="34"/>
      <c r="C27" s="77" t="s">
        <v>48</v>
      </c>
      <c r="D27" s="78"/>
      <c r="E27" s="77" t="s">
        <v>46</v>
      </c>
      <c r="F27" s="78"/>
      <c r="G27" s="77" t="s">
        <v>47</v>
      </c>
      <c r="H27" s="77"/>
      <c r="I27" s="77" t="s">
        <v>24</v>
      </c>
      <c r="J27" s="88"/>
    </row>
    <row r="28" spans="1:14" ht="40.5" x14ac:dyDescent="0.75">
      <c r="A28" s="12" t="s">
        <v>25</v>
      </c>
      <c r="B28" s="4" t="s">
        <v>26</v>
      </c>
      <c r="C28" s="4" t="s">
        <v>38</v>
      </c>
      <c r="D28" s="4" t="s">
        <v>39</v>
      </c>
      <c r="E28" s="4" t="s">
        <v>40</v>
      </c>
      <c r="F28" s="4" t="s">
        <v>41</v>
      </c>
      <c r="G28" s="4" t="s">
        <v>42</v>
      </c>
      <c r="H28" s="4" t="s">
        <v>43</v>
      </c>
      <c r="I28" s="4" t="s">
        <v>44</v>
      </c>
      <c r="J28" s="13" t="s">
        <v>45</v>
      </c>
    </row>
    <row r="29" spans="1:14" ht="104.5" customHeight="1" x14ac:dyDescent="0.75">
      <c r="A29" s="26" t="s">
        <v>74</v>
      </c>
      <c r="B29" s="26" t="s">
        <v>75</v>
      </c>
      <c r="C29" s="50">
        <v>8</v>
      </c>
      <c r="D29" s="39">
        <v>25664935.100000001</v>
      </c>
      <c r="E29" s="45">
        <v>2</v>
      </c>
      <c r="F29" s="39">
        <v>12449568.220000001</v>
      </c>
      <c r="G29" s="50">
        <v>5</v>
      </c>
      <c r="H29" s="39">
        <v>12512404.77</v>
      </c>
      <c r="I29" s="42">
        <f>IFERROR(Tabla14[[#This Row],[Física 
(E)]]/Tabla14[[#This Row],[Física
(C)]],0)</f>
        <v>2.5</v>
      </c>
      <c r="J29" s="43">
        <f t="shared" ref="J29" si="0">H29/F29</f>
        <v>1.0050472874954051</v>
      </c>
      <c r="N29" s="48"/>
    </row>
    <row r="30" spans="1:14" ht="87.65" customHeight="1" x14ac:dyDescent="0.75">
      <c r="A30" s="16" t="s">
        <v>62</v>
      </c>
      <c r="B30" s="26" t="s">
        <v>66</v>
      </c>
      <c r="C30" s="33">
        <v>35</v>
      </c>
      <c r="D30" s="39">
        <v>175853395.02000001</v>
      </c>
      <c r="E30" s="45">
        <v>14</v>
      </c>
      <c r="F30" s="39">
        <v>98419473.530000001</v>
      </c>
      <c r="G30" s="45">
        <v>18</v>
      </c>
      <c r="H30" s="39">
        <v>104165220.89</v>
      </c>
      <c r="I30" s="42">
        <f>IFERROR(Tabla14[[#This Row],[Física 
(E)]]/Tabla14[[#This Row],[Física
(C)]],0)</f>
        <v>1.2857142857142858</v>
      </c>
      <c r="J30" s="43">
        <f>H30/F30</f>
        <v>1.0583801879233645</v>
      </c>
    </row>
    <row r="31" spans="1:14" ht="100" customHeight="1" x14ac:dyDescent="0.75">
      <c r="A31" s="16" t="s">
        <v>63</v>
      </c>
      <c r="B31" s="26" t="s">
        <v>67</v>
      </c>
      <c r="C31" s="50">
        <v>52928</v>
      </c>
      <c r="D31" s="39">
        <v>70799200.280000001</v>
      </c>
      <c r="E31" s="50">
        <v>26600</v>
      </c>
      <c r="F31" s="39">
        <v>34717496.170000002</v>
      </c>
      <c r="G31" s="50">
        <v>22482</v>
      </c>
      <c r="H31" s="39">
        <v>38584920.979999997</v>
      </c>
      <c r="I31" s="42">
        <f>IFERROR(Tabla14[[#This Row],[Física 
(E)]]/Tabla14[[#This Row],[Física
(C)]],0)</f>
        <v>0.84518796992481204</v>
      </c>
      <c r="J31" s="43">
        <f>H31/F31</f>
        <v>1.1113969968071</v>
      </c>
    </row>
    <row r="32" spans="1:14" ht="92.25" customHeight="1" x14ac:dyDescent="0.75">
      <c r="A32" s="25" t="s">
        <v>64</v>
      </c>
      <c r="B32" s="49" t="s">
        <v>68</v>
      </c>
      <c r="C32" s="46">
        <v>443</v>
      </c>
      <c r="D32" s="40">
        <v>36915284.210000001</v>
      </c>
      <c r="E32" s="51">
        <v>175</v>
      </c>
      <c r="F32" s="40">
        <v>19744671.5</v>
      </c>
      <c r="G32" s="46">
        <v>228</v>
      </c>
      <c r="H32" s="40">
        <v>17252299.369999997</v>
      </c>
      <c r="I32" s="42">
        <f>IFERROR(Tabla14[[#This Row],[Física 
(E)]]/Tabla14[[#This Row],[Física
(C)]],0)</f>
        <v>1.3028571428571429</v>
      </c>
      <c r="J32" s="43">
        <f t="shared" ref="J32:J33" si="1">H32/F32</f>
        <v>0.87376988621968199</v>
      </c>
    </row>
    <row r="33" spans="1:16" ht="67.2" customHeight="1" thickBot="1" x14ac:dyDescent="0.9">
      <c r="A33" s="27" t="s">
        <v>65</v>
      </c>
      <c r="B33" s="28" t="s">
        <v>69</v>
      </c>
      <c r="C33" s="44">
        <v>303</v>
      </c>
      <c r="D33" s="41">
        <v>23141981.370000001</v>
      </c>
      <c r="E33" s="44">
        <v>160</v>
      </c>
      <c r="F33" s="41">
        <v>12032141.489999998</v>
      </c>
      <c r="G33" s="47">
        <v>150</v>
      </c>
      <c r="H33" s="41">
        <v>10135043.210000001</v>
      </c>
      <c r="I33" s="42">
        <f>IFERROR(Tabla14[[#This Row],[Física 
(E)]]/Tabla14[[#This Row],[Física
(C)]],0)</f>
        <v>0.9375</v>
      </c>
      <c r="J33" s="43">
        <f t="shared" si="1"/>
        <v>0.842330786952872</v>
      </c>
      <c r="P33"/>
    </row>
    <row r="34" spans="1:16" ht="16" x14ac:dyDescent="0.75">
      <c r="A34" s="66" t="s">
        <v>27</v>
      </c>
      <c r="B34" s="67"/>
      <c r="C34" s="67"/>
      <c r="D34" s="67"/>
      <c r="E34" s="67"/>
      <c r="F34" s="67"/>
      <c r="G34" s="67"/>
      <c r="H34" s="67"/>
      <c r="I34" s="67"/>
      <c r="J34" s="68"/>
    </row>
    <row r="35" spans="1:16" ht="27" customHeight="1" thickBot="1" x14ac:dyDescent="0.9">
      <c r="A35" s="71" t="s">
        <v>28</v>
      </c>
      <c r="B35" s="72"/>
      <c r="C35" s="72"/>
      <c r="D35" s="72"/>
      <c r="E35" s="72"/>
      <c r="F35" s="72"/>
      <c r="G35" s="72"/>
      <c r="H35" s="72"/>
      <c r="I35" s="72"/>
      <c r="J35" s="73"/>
    </row>
    <row r="36" spans="1:16" ht="51.45" customHeight="1" thickBot="1" x14ac:dyDescent="0.9">
      <c r="A36" s="19" t="s">
        <v>29</v>
      </c>
      <c r="B36" s="52" t="s">
        <v>76</v>
      </c>
      <c r="C36" s="52"/>
      <c r="D36" s="52"/>
      <c r="E36" s="52"/>
      <c r="F36" s="52"/>
      <c r="G36" s="52"/>
      <c r="H36" s="52"/>
      <c r="I36" s="52"/>
      <c r="J36" s="53"/>
    </row>
    <row r="37" spans="1:16" ht="91.5" customHeight="1" x14ac:dyDescent="0.75">
      <c r="A37" s="20" t="s">
        <v>30</v>
      </c>
      <c r="B37" s="52" t="s">
        <v>77</v>
      </c>
      <c r="C37" s="52"/>
      <c r="D37" s="52"/>
      <c r="E37" s="52"/>
      <c r="F37" s="52"/>
      <c r="G37" s="52"/>
      <c r="H37" s="52"/>
      <c r="I37" s="52"/>
      <c r="J37" s="53"/>
    </row>
    <row r="38" spans="1:16" ht="85" customHeight="1" thickBot="1" x14ac:dyDescent="0.9">
      <c r="A38" s="20" t="s">
        <v>31</v>
      </c>
      <c r="B38" s="54" t="s">
        <v>92</v>
      </c>
      <c r="C38" s="54"/>
      <c r="D38" s="54"/>
      <c r="E38" s="54"/>
      <c r="F38" s="54"/>
      <c r="G38" s="54"/>
      <c r="H38" s="54"/>
      <c r="I38" s="54"/>
      <c r="J38" s="55"/>
    </row>
    <row r="39" spans="1:16" ht="57.25" customHeight="1" thickBot="1" x14ac:dyDescent="0.9">
      <c r="A39" s="21" t="s">
        <v>32</v>
      </c>
      <c r="B39" s="56" t="s">
        <v>91</v>
      </c>
      <c r="C39" s="57"/>
      <c r="D39" s="57"/>
      <c r="E39" s="57"/>
      <c r="F39" s="57"/>
      <c r="G39" s="57"/>
      <c r="H39" s="57"/>
      <c r="I39" s="57"/>
      <c r="J39" s="58"/>
    </row>
    <row r="40" spans="1:16" ht="31.95" customHeight="1" thickBot="1" x14ac:dyDescent="0.9">
      <c r="A40" s="19" t="s">
        <v>29</v>
      </c>
      <c r="B40" s="52" t="s">
        <v>70</v>
      </c>
      <c r="C40" s="52"/>
      <c r="D40" s="52"/>
      <c r="E40" s="52"/>
      <c r="F40" s="52"/>
      <c r="G40" s="52"/>
      <c r="H40" s="52"/>
      <c r="I40" s="52"/>
      <c r="J40" s="53"/>
    </row>
    <row r="41" spans="1:16" ht="72" customHeight="1" x14ac:dyDescent="0.75">
      <c r="A41" s="20" t="s">
        <v>30</v>
      </c>
      <c r="B41" s="52" t="s">
        <v>78</v>
      </c>
      <c r="C41" s="52"/>
      <c r="D41" s="52"/>
      <c r="E41" s="52"/>
      <c r="F41" s="52"/>
      <c r="G41" s="52"/>
      <c r="H41" s="52"/>
      <c r="I41" s="52"/>
      <c r="J41" s="53"/>
    </row>
    <row r="42" spans="1:16" ht="95" customHeight="1" thickBot="1" x14ac:dyDescent="0.9">
      <c r="A42" s="20" t="s">
        <v>31</v>
      </c>
      <c r="B42" s="54" t="s">
        <v>96</v>
      </c>
      <c r="C42" s="54"/>
      <c r="D42" s="54"/>
      <c r="E42" s="54"/>
      <c r="F42" s="54"/>
      <c r="G42" s="54"/>
      <c r="H42" s="54"/>
      <c r="I42" s="54"/>
      <c r="J42" s="55"/>
      <c r="K42" s="11"/>
    </row>
    <row r="43" spans="1:16" ht="210" customHeight="1" thickBot="1" x14ac:dyDescent="0.9">
      <c r="A43" s="21" t="s">
        <v>32</v>
      </c>
      <c r="B43" s="54" t="s">
        <v>98</v>
      </c>
      <c r="C43" s="54"/>
      <c r="D43" s="54"/>
      <c r="E43" s="54"/>
      <c r="F43" s="54"/>
      <c r="G43" s="54"/>
      <c r="H43" s="54"/>
      <c r="I43" s="54"/>
      <c r="J43" s="55"/>
    </row>
    <row r="44" spans="1:16" ht="36.75" customHeight="1" thickBot="1" x14ac:dyDescent="0.9">
      <c r="A44" s="29" t="s">
        <v>29</v>
      </c>
      <c r="B44" s="79" t="s">
        <v>71</v>
      </c>
      <c r="C44" s="79"/>
      <c r="D44" s="79"/>
      <c r="E44" s="79"/>
      <c r="F44" s="79"/>
      <c r="G44" s="79"/>
      <c r="H44" s="79"/>
      <c r="I44" s="79"/>
      <c r="J44" s="80"/>
    </row>
    <row r="45" spans="1:16" ht="100.9" customHeight="1" x14ac:dyDescent="0.75">
      <c r="A45" s="30" t="s">
        <v>30</v>
      </c>
      <c r="B45" s="52" t="s">
        <v>79</v>
      </c>
      <c r="C45" s="52"/>
      <c r="D45" s="52"/>
      <c r="E45" s="52"/>
      <c r="F45" s="52"/>
      <c r="G45" s="52"/>
      <c r="H45" s="52"/>
      <c r="I45" s="52"/>
      <c r="J45" s="53"/>
    </row>
    <row r="46" spans="1:16" ht="153.25" customHeight="1" thickBot="1" x14ac:dyDescent="0.9">
      <c r="A46" s="30" t="s">
        <v>31</v>
      </c>
      <c r="B46" s="54" t="s">
        <v>93</v>
      </c>
      <c r="C46" s="54"/>
      <c r="D46" s="54"/>
      <c r="E46" s="54"/>
      <c r="F46" s="54"/>
      <c r="G46" s="54"/>
      <c r="H46" s="54"/>
      <c r="I46" s="54"/>
      <c r="J46" s="55"/>
    </row>
    <row r="47" spans="1:16" ht="252.25" customHeight="1" thickBot="1" x14ac:dyDescent="0.9">
      <c r="A47" s="31" t="s">
        <v>32</v>
      </c>
      <c r="B47" s="81" t="s">
        <v>97</v>
      </c>
      <c r="C47" s="82"/>
      <c r="D47" s="82"/>
      <c r="E47" s="82"/>
      <c r="F47" s="82"/>
      <c r="G47" s="82"/>
      <c r="H47" s="82"/>
      <c r="I47" s="82"/>
      <c r="J47" s="83"/>
    </row>
    <row r="48" spans="1:16" ht="27" customHeight="1" thickBot="1" x14ac:dyDescent="0.9">
      <c r="A48" s="29" t="s">
        <v>29</v>
      </c>
      <c r="B48" s="79" t="s">
        <v>72</v>
      </c>
      <c r="C48" s="79"/>
      <c r="D48" s="79"/>
      <c r="E48" s="79"/>
      <c r="F48" s="79"/>
      <c r="G48" s="79"/>
      <c r="H48" s="79"/>
      <c r="I48" s="79"/>
      <c r="J48" s="80"/>
    </row>
    <row r="49" spans="1:10" ht="76.5" customHeight="1" x14ac:dyDescent="0.75">
      <c r="A49" s="30" t="s">
        <v>30</v>
      </c>
      <c r="B49" s="52" t="s">
        <v>80</v>
      </c>
      <c r="C49" s="52"/>
      <c r="D49" s="52"/>
      <c r="E49" s="52"/>
      <c r="F49" s="52"/>
      <c r="G49" s="52"/>
      <c r="H49" s="52"/>
      <c r="I49" s="52"/>
      <c r="J49" s="53"/>
    </row>
    <row r="50" spans="1:10" ht="100.15" customHeight="1" x14ac:dyDescent="0.75">
      <c r="A50" s="30" t="s">
        <v>31</v>
      </c>
      <c r="B50" s="56" t="s">
        <v>95</v>
      </c>
      <c r="C50" s="56"/>
      <c r="D50" s="56"/>
      <c r="E50" s="56"/>
      <c r="F50" s="56"/>
      <c r="G50" s="56"/>
      <c r="H50" s="56"/>
      <c r="I50" s="56"/>
      <c r="J50" s="93"/>
    </row>
    <row r="51" spans="1:10" ht="249.25" customHeight="1" thickBot="1" x14ac:dyDescent="0.9">
      <c r="A51" s="32" t="s">
        <v>32</v>
      </c>
      <c r="B51" s="94" t="s">
        <v>99</v>
      </c>
      <c r="C51" s="95"/>
      <c r="D51" s="95"/>
      <c r="E51" s="95"/>
      <c r="F51" s="95"/>
      <c r="G51" s="95"/>
      <c r="H51" s="95"/>
      <c r="I51" s="95"/>
      <c r="J51" s="96"/>
    </row>
    <row r="52" spans="1:10" ht="30.75" customHeight="1" thickBot="1" x14ac:dyDescent="0.9">
      <c r="A52" s="22" t="s">
        <v>29</v>
      </c>
      <c r="B52" s="79" t="s">
        <v>73</v>
      </c>
      <c r="C52" s="79"/>
      <c r="D52" s="79"/>
      <c r="E52" s="79"/>
      <c r="F52" s="79"/>
      <c r="G52" s="79"/>
      <c r="H52" s="79"/>
      <c r="I52" s="79"/>
      <c r="J52" s="80"/>
    </row>
    <row r="53" spans="1:10" ht="56.5" customHeight="1" x14ac:dyDescent="0.75">
      <c r="A53" s="23" t="s">
        <v>30</v>
      </c>
      <c r="B53" s="52" t="s">
        <v>81</v>
      </c>
      <c r="C53" s="52"/>
      <c r="D53" s="52"/>
      <c r="E53" s="52"/>
      <c r="F53" s="52"/>
      <c r="G53" s="52"/>
      <c r="H53" s="52"/>
      <c r="I53" s="52"/>
      <c r="J53" s="53"/>
    </row>
    <row r="54" spans="1:10" ht="102" customHeight="1" x14ac:dyDescent="0.75">
      <c r="A54" s="23" t="s">
        <v>31</v>
      </c>
      <c r="B54" s="104" t="s">
        <v>94</v>
      </c>
      <c r="C54" s="105"/>
      <c r="D54" s="105"/>
      <c r="E54" s="105"/>
      <c r="F54" s="105"/>
      <c r="G54" s="105"/>
      <c r="H54" s="105"/>
      <c r="I54" s="105"/>
      <c r="J54" s="106"/>
    </row>
    <row r="55" spans="1:10" ht="118.5" customHeight="1" thickBot="1" x14ac:dyDescent="0.9">
      <c r="A55" s="24" t="s">
        <v>32</v>
      </c>
      <c r="B55" s="104" t="s">
        <v>100</v>
      </c>
      <c r="C55" s="105"/>
      <c r="D55" s="105"/>
      <c r="E55" s="105"/>
      <c r="F55" s="105"/>
      <c r="G55" s="105"/>
      <c r="H55" s="105"/>
      <c r="I55" s="105"/>
      <c r="J55" s="106"/>
    </row>
    <row r="56" spans="1:10" x14ac:dyDescent="0.75">
      <c r="A56" s="17"/>
      <c r="B56" s="18"/>
      <c r="C56" s="18"/>
      <c r="D56" s="18"/>
      <c r="E56" s="18"/>
      <c r="F56" s="18"/>
      <c r="G56" s="18"/>
      <c r="H56" s="18"/>
      <c r="I56" s="18"/>
      <c r="J56" s="18"/>
    </row>
    <row r="57" spans="1:10" ht="16" x14ac:dyDescent="0.75">
      <c r="A57" s="97" t="s">
        <v>33</v>
      </c>
      <c r="B57" s="62"/>
      <c r="C57" s="62"/>
      <c r="D57" s="62"/>
      <c r="E57" s="62"/>
      <c r="F57" s="62"/>
      <c r="G57" s="62"/>
      <c r="H57" s="62"/>
      <c r="I57" s="62"/>
      <c r="J57" s="98"/>
    </row>
    <row r="58" spans="1:10" ht="16" x14ac:dyDescent="0.75">
      <c r="A58" s="99" t="s">
        <v>34</v>
      </c>
      <c r="B58" s="72"/>
      <c r="C58" s="72"/>
      <c r="D58" s="72"/>
      <c r="E58" s="72"/>
      <c r="F58" s="72"/>
      <c r="G58" s="72"/>
      <c r="H58" s="72"/>
      <c r="I58" s="72"/>
      <c r="J58" s="100"/>
    </row>
    <row r="59" spans="1:10" x14ac:dyDescent="0.75">
      <c r="A59" s="101"/>
      <c r="B59" s="102"/>
      <c r="C59" s="102"/>
      <c r="D59" s="102"/>
      <c r="E59" s="102"/>
      <c r="F59" s="102"/>
      <c r="G59" s="102"/>
      <c r="H59" s="102"/>
      <c r="I59" s="102"/>
      <c r="J59" s="103"/>
    </row>
    <row r="60" spans="1:10" x14ac:dyDescent="0.75">
      <c r="A60" s="92" t="s">
        <v>82</v>
      </c>
      <c r="B60" s="92"/>
      <c r="C60" s="92"/>
      <c r="D60" s="92"/>
      <c r="E60" s="92"/>
      <c r="F60" s="92"/>
      <c r="G60" s="92"/>
      <c r="H60" s="92"/>
      <c r="I60" s="92"/>
      <c r="J60" s="92"/>
    </row>
  </sheetData>
  <mergeCells count="64">
    <mergeCell ref="A60:J60"/>
    <mergeCell ref="B53:J53"/>
    <mergeCell ref="B54:J54"/>
    <mergeCell ref="B55:J55"/>
    <mergeCell ref="A57:J57"/>
    <mergeCell ref="A58:J58"/>
    <mergeCell ref="A59:J59"/>
    <mergeCell ref="B47:J47"/>
    <mergeCell ref="B48:J48"/>
    <mergeCell ref="B49:J49"/>
    <mergeCell ref="B50:J50"/>
    <mergeCell ref="B51:J51"/>
    <mergeCell ref="B52:J52"/>
    <mergeCell ref="B41:J41"/>
    <mergeCell ref="B42:J42"/>
    <mergeCell ref="B43:J43"/>
    <mergeCell ref="B44:J44"/>
    <mergeCell ref="B45:J45"/>
    <mergeCell ref="B46:J46"/>
    <mergeCell ref="A35:J35"/>
    <mergeCell ref="B36:J36"/>
    <mergeCell ref="B37:J37"/>
    <mergeCell ref="B38:J38"/>
    <mergeCell ref="B39:J39"/>
    <mergeCell ref="B40:J40"/>
    <mergeCell ref="A26:J26"/>
    <mergeCell ref="C27:D27"/>
    <mergeCell ref="E27:F27"/>
    <mergeCell ref="G27:H27"/>
    <mergeCell ref="I27:J27"/>
    <mergeCell ref="A34:J34"/>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howInputMessage="1" showErrorMessage="1" prompt="Nombre de cada producto" sqref="A28:A33" xr:uid="{DFD87F5A-9072-4106-9973-A76A00BB3812}"/>
    <dataValidation allowBlank="1" showInputMessage="1" showErrorMessage="1" prompt="Nombre del indicador" sqref="B28:B31 B33" xr:uid="{4B607D7B-5F74-4666-A318-30E0DA7D8137}"/>
    <dataValidation allowBlank="1" showInputMessage="1" showErrorMessage="1" prompt="Meta alcanzada en el trimestre" sqref="G28 G30:G31" xr:uid="{5CB0F15C-0D69-4222-91E1-D7838E038146}"/>
    <dataValidation allowBlank="1" showInputMessage="1" showErrorMessage="1" prompt="Monto ejecutado en el trimestre" sqref="H33 H28 H30:H31" xr:uid="{1F1E7312-6C2B-4D5B-B365-3D7508173AF7}"/>
    <dataValidation allowBlank="1" sqref="A8" xr:uid="{E49B29E6-EFC3-49F0-BC58-452012E73783}"/>
    <dataValidation allowBlank="1" showInputMessage="1" prompt="Nombre del capítulo" sqref="B8:J10" xr:uid="{4B338F1A-D20A-4BF9-8F4D-F21AAA8BF12A}"/>
    <dataValidation allowBlank="1" showInputMessage="1" showErrorMessage="1" prompt="¿A quién va dirigido el programa?, ¿qué característica tiene esta población que requiere ser beneficiada?" sqref="B20:J20" xr:uid="{04C00F1E-B2C4-4E45-99ED-92501E2E4B3A}"/>
    <dataValidation allowBlank="1" showInputMessage="1" showErrorMessage="1" prompt="Nombre del producto" sqref="B52:J52 B40:J40 B48:J48 B44:J44 B36:J36" xr:uid="{449B54E5-7C0C-41E4-BADC-FF1B470E6346}"/>
    <dataValidation allowBlank="1" showInputMessage="1" showErrorMessage="1" prompt="¿En qué consiste el producto? su objetivo" sqref="B45:J45 B41:J41 B49:J49 B53:J53 B37:J37" xr:uid="{566D6133-B836-46A1-B8C3-1D3FD5588793}"/>
    <dataValidation allowBlank="1" showInputMessage="1" showErrorMessage="1" prompt="1. Describir lo plasmado en el presupuesto_x000a_2. Describir lo alcanzado en términos financieros y de producción " sqref="B46:J46 B50:J50 B42:J42 B54:J54 B38:J39" xr:uid="{4D6E97DA-CC1B-412F-B472-15D7BE795AB0}"/>
    <dataValidation allowBlank="1" showInputMessage="1" showErrorMessage="1" prompt="De existir desvío, explicar razones." sqref="B43:J43 B51:J51 B55:J56 B47:J47 K42" xr:uid="{C86E80EA-3AFB-4BC2-BC0B-D9A1EED3FC54}"/>
    <dataValidation allowBlank="1" showInputMessage="1" showErrorMessage="1" prompt="Oportunidades de mejora identificadas" sqref="A59:J59" xr:uid="{99A55633-CA16-4D3D-A92B-9B5404887061}"/>
    <dataValidation allowBlank="1" showInputMessage="1" showErrorMessage="1" prompt="Presupuesto del programa" sqref="A25:C25 F25" xr:uid="{14E140F0-76FF-4F3B-9C9F-15B951392C22}"/>
    <dataValidation allowBlank="1" showInputMessage="1" showErrorMessage="1" prompt="¿En qué consiste el programa?" sqref="B19:J19" xr:uid="{F653CEA1-DC2B-44DA-B213-D20BC946FB12}"/>
    <dataValidation allowBlank="1" showInputMessage="1" showErrorMessage="1" prompt="Meta anual del indicador" sqref="E28:E29 C28:C31 C33 G29" xr:uid="{42670615-A7E6-4F97-B8D8-B3781599485E}"/>
    <dataValidation allowBlank="1" showInputMessage="1" showErrorMessage="1" prompt="Monto presupuestado para el producto" sqref="G29:H29 F28:F29 D29:F31 D33:F33 D28:D29" xr:uid="{309F7D20-31D2-44B8-AEA3-7B8CFBB4CAD3}"/>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T3</vt:lpstr>
      <vt:lpstr>T4</vt:lpstr>
      <vt:lpstr>S2</vt:lpstr>
      <vt:lpstr>'S2'!Área_de_impresión</vt:lpstr>
      <vt:lpstr>'T3'!Área_de_impresión</vt:lpstr>
      <vt:lpstr>'T4'!Área_de_impresión</vt:lpstr>
      <vt:lpstr>'S2'!Títulos_a_imprimir</vt:lpstr>
      <vt:lpstr>'T3'!Títulos_a_imprimir</vt:lpstr>
      <vt:lpstr>'T4'!Títulos_a_imprimir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Koneal</cp:lastModifiedBy>
  <cp:lastPrinted>2025-01-15T12:29:15Z</cp:lastPrinted>
  <dcterms:created xsi:type="dcterms:W3CDTF">2021-03-22T15:50:10Z</dcterms:created>
  <dcterms:modified xsi:type="dcterms:W3CDTF">2025-01-15T12:29:26Z</dcterms:modified>
</cp:coreProperties>
</file>